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openxmlformats.org/package/2006/relationships/metadata/thumbnail" Target="docProps/thumbnail.wmf" Id="rId2" /><Relationship Type="http://schemas.openxmlformats.org/officeDocument/2006/relationships/officeDocument" Target="xl/workbook.xml" Id="rId1" /><Relationship Type="http://schemas.openxmlformats.org/officeDocument/2006/relationships/extended-properties" Target="docProps/app.xml" Id="rId4" /><Relationship Type="http://schemas.microsoft.com/office/2006/relationships/ui/extensibility" Target="/customUI/customUI.xml" Id="R461ff17d8eef472e"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8060" windowHeight="11385" activeTab="1"/>
  </bookViews>
  <sheets>
    <sheet name="Instructions" sheetId="4" r:id="rId1"/>
    <sheet name="Takvim" sheetId="2" r:id="rId2"/>
  </sheets>
  <definedNames>
    <definedName name="_xlnm._FilterDatabase" localSheetId="1" hidden="1">Takvim!$O$10:$S$26</definedName>
    <definedName name="Calendar_Days">Takvim!$E$5:$K$57</definedName>
    <definedName name="Date_Start">Takvim!$Q$5</definedName>
    <definedName name="Event_Table">Takvim!$O$11:$S$26</definedName>
    <definedName name="Gün_Başlık">Takvim!$E$3:$K$3</definedName>
    <definedName name="Günler">Takvim!$E$5:$K$57</definedName>
    <definedName name="Headers_Day">Takvim!$E$3:$K$3</definedName>
    <definedName name="HolidayTable">Takvim!$P$11:$Q$26</definedName>
    <definedName name="Olaylar">Takvim!$O$11:$S$26</definedName>
    <definedName name="Takvim_başı">Takvim!$Q$5</definedName>
    <definedName name="Tatiller">Takvim!$P$11:$Q$26</definedName>
    <definedName name="_xlnm.Print_Area" localSheetId="1">Takvim!$A$1:$K$57</definedName>
    <definedName name="_xlnm.Print_Titles" localSheetId="1">Takvim!$1:$3</definedName>
  </definedNames>
  <calcPr calcId="125725"/>
</workbook>
</file>

<file path=xl/calcChain.xml><?xml version="1.0" encoding="utf-8"?>
<calcChain xmlns="http://schemas.openxmlformats.org/spreadsheetml/2006/main">
  <c r="S11" i="2"/>
  <c r="S12"/>
  <c r="S13"/>
  <c r="S14"/>
  <c r="S15"/>
  <c r="S16"/>
  <c r="S17"/>
  <c r="S18"/>
  <c r="S19"/>
  <c r="S20"/>
  <c r="S21"/>
  <c r="S22"/>
  <c r="S23"/>
  <c r="S24"/>
  <c r="S26"/>
  <c r="S25"/>
  <c r="A1"/>
  <c r="R26"/>
  <c r="R25"/>
  <c r="R21"/>
  <c r="R16"/>
  <c r="R24"/>
  <c r="R20"/>
  <c r="R19"/>
  <c r="R18"/>
  <c r="R17"/>
  <c r="R23"/>
  <c r="R22"/>
  <c r="R14"/>
  <c r="R13"/>
  <c r="R12"/>
  <c r="R15"/>
  <c r="R11"/>
  <c r="S5"/>
  <c r="O15"/>
  <c r="O12"/>
  <c r="O13"/>
  <c r="O14"/>
  <c r="O22"/>
  <c r="O23"/>
  <c r="O17"/>
  <c r="O18"/>
  <c r="O19"/>
  <c r="O20"/>
  <c r="O24"/>
  <c r="O16"/>
  <c r="O21"/>
  <c r="O25"/>
  <c r="O26"/>
  <c r="O11"/>
  <c r="E5"/>
  <c r="A5" s="1"/>
  <c r="E3" l="1"/>
  <c r="M5"/>
  <c r="F5"/>
  <c r="F3" l="1"/>
  <c r="G5"/>
  <c r="H5" l="1"/>
  <c r="G3"/>
  <c r="I5" l="1"/>
  <c r="H3"/>
  <c r="J5" l="1"/>
  <c r="I3"/>
  <c r="J3" l="1"/>
  <c r="K5"/>
  <c r="C5" l="1"/>
  <c r="E6"/>
  <c r="K3"/>
  <c r="A6" l="1"/>
  <c r="M6" s="1"/>
  <c r="F6"/>
  <c r="G6" s="1"/>
  <c r="H6" s="1"/>
  <c r="I6" s="1"/>
  <c r="J6" s="1"/>
  <c r="K6" s="1"/>
  <c r="E7" l="1"/>
  <c r="C6"/>
  <c r="A7" l="1"/>
  <c r="M7" s="1"/>
  <c r="F7"/>
  <c r="G7" s="1"/>
  <c r="H7" s="1"/>
  <c r="I7" s="1"/>
  <c r="J7" s="1"/>
  <c r="K7" s="1"/>
  <c r="E8" l="1"/>
  <c r="C7"/>
  <c r="F8" l="1"/>
  <c r="G8" s="1"/>
  <c r="H8" s="1"/>
  <c r="I8" s="1"/>
  <c r="J8" s="1"/>
  <c r="K8" s="1"/>
  <c r="E9" s="1"/>
  <c r="A8"/>
  <c r="M8" s="1"/>
  <c r="A9" l="1"/>
  <c r="M9" s="1"/>
  <c r="F9"/>
  <c r="G9" s="1"/>
  <c r="H9" s="1"/>
  <c r="I9" s="1"/>
  <c r="J9" s="1"/>
  <c r="K9" s="1"/>
  <c r="E10" l="1"/>
  <c r="C9"/>
  <c r="A10" l="1"/>
  <c r="M10" s="1"/>
  <c r="F10"/>
  <c r="G10" s="1"/>
  <c r="H10" s="1"/>
  <c r="I10" s="1"/>
  <c r="J10" s="1"/>
  <c r="K10" s="1"/>
  <c r="C8" l="1"/>
  <c r="E11"/>
  <c r="C10"/>
  <c r="F11" l="1"/>
  <c r="G11" s="1"/>
  <c r="H11" s="1"/>
  <c r="I11" s="1"/>
  <c r="J11" s="1"/>
  <c r="K11" s="1"/>
  <c r="A11"/>
  <c r="M11" s="1"/>
  <c r="E12" l="1"/>
  <c r="C11"/>
  <c r="A12" l="1"/>
  <c r="M12" s="1"/>
  <c r="F12"/>
  <c r="G12" s="1"/>
  <c r="H12" s="1"/>
  <c r="I12" s="1"/>
  <c r="J12" s="1"/>
  <c r="K12" s="1"/>
  <c r="E13" s="1"/>
  <c r="A13" l="1"/>
  <c r="M13" s="1"/>
  <c r="F13"/>
  <c r="G13" s="1"/>
  <c r="H13" s="1"/>
  <c r="I13" s="1"/>
  <c r="J13" s="1"/>
  <c r="K13" s="1"/>
  <c r="E14" l="1"/>
  <c r="C13"/>
  <c r="A14" l="1"/>
  <c r="M14" s="1"/>
  <c r="F14"/>
  <c r="G14" s="1"/>
  <c r="H14" s="1"/>
  <c r="I14" s="1"/>
  <c r="J14" s="1"/>
  <c r="K14" s="1"/>
  <c r="C12" l="1"/>
  <c r="E15"/>
  <c r="C14"/>
  <c r="A15" l="1"/>
  <c r="M15" s="1"/>
  <c r="F15"/>
  <c r="G15" s="1"/>
  <c r="H15" s="1"/>
  <c r="I15" s="1"/>
  <c r="J15" s="1"/>
  <c r="K15" s="1"/>
  <c r="C15" l="1"/>
  <c r="E16"/>
  <c r="A16" l="1"/>
  <c r="M16" s="1"/>
  <c r="F16"/>
  <c r="G16" s="1"/>
  <c r="H16" s="1"/>
  <c r="I16" s="1"/>
  <c r="J16" s="1"/>
  <c r="K16" s="1"/>
  <c r="E17" l="1"/>
  <c r="C16"/>
  <c r="A17" l="1"/>
  <c r="M17" s="1"/>
  <c r="F17"/>
  <c r="G17" s="1"/>
  <c r="H17" s="1"/>
  <c r="I17" s="1"/>
  <c r="J17" s="1"/>
  <c r="K17" s="1"/>
  <c r="E18" l="1"/>
  <c r="C17"/>
  <c r="F18" l="1"/>
  <c r="G18" s="1"/>
  <c r="H18" s="1"/>
  <c r="I18" s="1"/>
  <c r="J18" s="1"/>
  <c r="K18" s="1"/>
  <c r="A18"/>
  <c r="M18" s="1"/>
  <c r="C18" l="1"/>
  <c r="E19"/>
  <c r="A19" l="1"/>
  <c r="M19" s="1"/>
  <c r="F19"/>
  <c r="G19" s="1"/>
  <c r="H19" s="1"/>
  <c r="I19" s="1"/>
  <c r="J19" s="1"/>
  <c r="K19" s="1"/>
  <c r="E20" l="1"/>
  <c r="C19"/>
  <c r="A20" l="1"/>
  <c r="M20" s="1"/>
  <c r="F20"/>
  <c r="G20" s="1"/>
  <c r="H20" s="1"/>
  <c r="I20" s="1"/>
  <c r="J20" s="1"/>
  <c r="K20" s="1"/>
  <c r="E21" l="1"/>
  <c r="C20"/>
  <c r="F21" l="1"/>
  <c r="G21" s="1"/>
  <c r="H21" s="1"/>
  <c r="I21" s="1"/>
  <c r="J21" s="1"/>
  <c r="K21" s="1"/>
  <c r="A21"/>
  <c r="M21" s="1"/>
  <c r="C21" l="1"/>
  <c r="E22"/>
  <c r="F22" l="1"/>
  <c r="G22" s="1"/>
  <c r="H22" s="1"/>
  <c r="I22" s="1"/>
  <c r="J22" s="1"/>
  <c r="K22" s="1"/>
  <c r="A22"/>
  <c r="M22" s="1"/>
  <c r="E23" l="1"/>
  <c r="C22"/>
  <c r="A23" l="1"/>
  <c r="M23" s="1"/>
  <c r="F23"/>
  <c r="G23" s="1"/>
  <c r="H23" s="1"/>
  <c r="I23" s="1"/>
  <c r="J23" s="1"/>
  <c r="K23" s="1"/>
  <c r="E24" l="1"/>
  <c r="C23"/>
  <c r="A24" l="1"/>
  <c r="M24" s="1"/>
  <c r="F24"/>
  <c r="G24" s="1"/>
  <c r="H24" s="1"/>
  <c r="I24" s="1"/>
  <c r="J24" s="1"/>
  <c r="K24" s="1"/>
  <c r="C24" l="1"/>
  <c r="E25"/>
  <c r="F25" l="1"/>
  <c r="G25" s="1"/>
  <c r="H25" s="1"/>
  <c r="I25" s="1"/>
  <c r="J25" s="1"/>
  <c r="K25" s="1"/>
  <c r="A25"/>
  <c r="M25" s="1"/>
  <c r="C25" l="1"/>
  <c r="E26"/>
  <c r="F26" l="1"/>
  <c r="G26" s="1"/>
  <c r="H26" s="1"/>
  <c r="I26" s="1"/>
  <c r="J26" s="1"/>
  <c r="K26" s="1"/>
  <c r="A26"/>
  <c r="M26" s="1"/>
  <c r="E27" l="1"/>
  <c r="C26"/>
  <c r="A27" l="1"/>
  <c r="M27" s="1"/>
  <c r="F27"/>
  <c r="G27" s="1"/>
  <c r="H27" s="1"/>
  <c r="I27" s="1"/>
  <c r="J27" s="1"/>
  <c r="K27" s="1"/>
  <c r="E28" l="1"/>
  <c r="C27"/>
  <c r="F28" l="1"/>
  <c r="G28" s="1"/>
  <c r="H28" s="1"/>
  <c r="I28" s="1"/>
  <c r="J28" s="1"/>
  <c r="K28" s="1"/>
  <c r="A28"/>
  <c r="M28" s="1"/>
  <c r="C28" l="1"/>
  <c r="E29"/>
  <c r="F29" l="1"/>
  <c r="G29" s="1"/>
  <c r="H29" s="1"/>
  <c r="I29" s="1"/>
  <c r="J29" s="1"/>
  <c r="K29" s="1"/>
  <c r="A29"/>
  <c r="M29" s="1"/>
  <c r="E30" l="1"/>
  <c r="C29"/>
  <c r="F30" l="1"/>
  <c r="G30" s="1"/>
  <c r="H30" s="1"/>
  <c r="I30" s="1"/>
  <c r="J30" s="1"/>
  <c r="K30" s="1"/>
  <c r="A30"/>
  <c r="M30" s="1"/>
  <c r="E31" l="1"/>
  <c r="C30"/>
  <c r="F31" l="1"/>
  <c r="G31" s="1"/>
  <c r="H31" s="1"/>
  <c r="I31" s="1"/>
  <c r="J31" s="1"/>
  <c r="K31" s="1"/>
  <c r="A31"/>
  <c r="M31" s="1"/>
  <c r="E32" l="1"/>
  <c r="C31"/>
  <c r="F32" l="1"/>
  <c r="G32" s="1"/>
  <c r="H32" s="1"/>
  <c r="I32" s="1"/>
  <c r="J32" s="1"/>
  <c r="K32" s="1"/>
  <c r="A32"/>
  <c r="M32" s="1"/>
  <c r="E33" l="1"/>
  <c r="C32"/>
  <c r="F33" l="1"/>
  <c r="G33" s="1"/>
  <c r="H33" s="1"/>
  <c r="I33" s="1"/>
  <c r="J33" s="1"/>
  <c r="K33" s="1"/>
  <c r="A33"/>
  <c r="M33" s="1"/>
  <c r="E34" l="1"/>
  <c r="C33"/>
  <c r="F34" l="1"/>
  <c r="G34" s="1"/>
  <c r="H34" s="1"/>
  <c r="I34" s="1"/>
  <c r="J34" s="1"/>
  <c r="K34" s="1"/>
  <c r="A34"/>
  <c r="M34" s="1"/>
  <c r="E35" l="1"/>
  <c r="C34"/>
  <c r="A35" l="1"/>
  <c r="M35" s="1"/>
  <c r="F35"/>
  <c r="G35" s="1"/>
  <c r="H35" s="1"/>
  <c r="I35" s="1"/>
  <c r="J35" s="1"/>
  <c r="K35" s="1"/>
  <c r="E36" l="1"/>
  <c r="C35"/>
  <c r="F36" l="1"/>
  <c r="G36" s="1"/>
  <c r="H36" s="1"/>
  <c r="I36" s="1"/>
  <c r="J36" s="1"/>
  <c r="K36" s="1"/>
  <c r="A36"/>
  <c r="M36" s="1"/>
  <c r="C36" l="1"/>
  <c r="E37"/>
  <c r="F37" l="1"/>
  <c r="G37" s="1"/>
  <c r="H37" s="1"/>
  <c r="I37" s="1"/>
  <c r="J37" s="1"/>
  <c r="K37" s="1"/>
  <c r="A37"/>
  <c r="M37" s="1"/>
  <c r="E38" l="1"/>
  <c r="C37"/>
  <c r="A38" l="1"/>
  <c r="M38" s="1"/>
  <c r="F38"/>
  <c r="G38" s="1"/>
  <c r="H38" s="1"/>
  <c r="I38" s="1"/>
  <c r="J38" s="1"/>
  <c r="K38" s="1"/>
  <c r="E39" l="1"/>
  <c r="C38"/>
  <c r="A39" l="1"/>
  <c r="M39" s="1"/>
  <c r="F39"/>
  <c r="G39" s="1"/>
  <c r="H39" s="1"/>
  <c r="I39" s="1"/>
  <c r="J39" s="1"/>
  <c r="K39" s="1"/>
  <c r="C39" l="1"/>
  <c r="E40"/>
  <c r="F40" l="1"/>
  <c r="G40" s="1"/>
  <c r="H40" s="1"/>
  <c r="I40" s="1"/>
  <c r="J40" s="1"/>
  <c r="K40" s="1"/>
  <c r="A40"/>
  <c r="M40" s="1"/>
  <c r="C40" l="1"/>
  <c r="E41"/>
  <c r="A41" l="1"/>
  <c r="M41" s="1"/>
  <c r="F41"/>
  <c r="G41" s="1"/>
  <c r="H41" s="1"/>
  <c r="I41" s="1"/>
  <c r="J41" s="1"/>
  <c r="K41" s="1"/>
  <c r="E42" l="1"/>
  <c r="C41"/>
  <c r="A42" l="1"/>
  <c r="M42" s="1"/>
  <c r="F42"/>
  <c r="G42" s="1"/>
  <c r="H42" s="1"/>
  <c r="I42" s="1"/>
  <c r="J42" s="1"/>
  <c r="K42" s="1"/>
  <c r="C42" l="1"/>
  <c r="E43"/>
  <c r="F43" l="1"/>
  <c r="G43" s="1"/>
  <c r="H43" s="1"/>
  <c r="I43" s="1"/>
  <c r="J43" s="1"/>
  <c r="K43" s="1"/>
  <c r="A43"/>
  <c r="M43" s="1"/>
  <c r="C43" l="1"/>
  <c r="E44"/>
  <c r="A44" l="1"/>
  <c r="M44" s="1"/>
  <c r="F44"/>
  <c r="G44" s="1"/>
  <c r="H44" s="1"/>
  <c r="I44" s="1"/>
  <c r="J44" s="1"/>
  <c r="K44" s="1"/>
  <c r="E45" l="1"/>
  <c r="C44"/>
  <c r="A45" l="1"/>
  <c r="M45" s="1"/>
  <c r="F45"/>
  <c r="G45" s="1"/>
  <c r="H45" s="1"/>
  <c r="I45" s="1"/>
  <c r="J45" s="1"/>
  <c r="K45" s="1"/>
  <c r="C45" l="1"/>
  <c r="E46"/>
  <c r="F46" l="1"/>
  <c r="G46" s="1"/>
  <c r="H46" s="1"/>
  <c r="I46" s="1"/>
  <c r="J46" s="1"/>
  <c r="K46" s="1"/>
  <c r="A46"/>
  <c r="M46" s="1"/>
  <c r="C46" l="1"/>
  <c r="E47"/>
  <c r="A47" l="1"/>
  <c r="M47" s="1"/>
  <c r="F47"/>
  <c r="G47" s="1"/>
  <c r="H47" s="1"/>
  <c r="I47" s="1"/>
  <c r="J47" s="1"/>
  <c r="K47" s="1"/>
  <c r="E48" l="1"/>
  <c r="C47"/>
  <c r="A48" l="1"/>
  <c r="M48" s="1"/>
  <c r="F48"/>
  <c r="G48" s="1"/>
  <c r="H48" s="1"/>
  <c r="I48" s="1"/>
  <c r="J48" s="1"/>
  <c r="K48" s="1"/>
  <c r="C48" l="1"/>
  <c r="E49"/>
  <c r="F49" l="1"/>
  <c r="G49" s="1"/>
  <c r="H49" s="1"/>
  <c r="I49" s="1"/>
  <c r="J49" s="1"/>
  <c r="K49" s="1"/>
  <c r="A49"/>
  <c r="M49" s="1"/>
  <c r="C49" l="1"/>
  <c r="E50"/>
  <c r="A50" l="1"/>
  <c r="M50" s="1"/>
  <c r="F50"/>
  <c r="G50" s="1"/>
  <c r="H50" s="1"/>
  <c r="I50" s="1"/>
  <c r="J50" s="1"/>
  <c r="K50" s="1"/>
  <c r="E51" l="1"/>
  <c r="C50"/>
  <c r="A51" l="1"/>
  <c r="M51" s="1"/>
  <c r="F51"/>
  <c r="G51" s="1"/>
  <c r="H51" s="1"/>
  <c r="I51" s="1"/>
  <c r="J51" s="1"/>
  <c r="K51" s="1"/>
  <c r="C51" l="1"/>
  <c r="E52"/>
  <c r="F52" l="1"/>
  <c r="G52" s="1"/>
  <c r="H52" s="1"/>
  <c r="I52" s="1"/>
  <c r="J52" s="1"/>
  <c r="K52" s="1"/>
  <c r="A52"/>
  <c r="M52" s="1"/>
  <c r="E53" l="1"/>
  <c r="C52"/>
  <c r="A53" l="1"/>
  <c r="M53" s="1"/>
  <c r="F53"/>
  <c r="G53" s="1"/>
  <c r="H53" s="1"/>
  <c r="I53" s="1"/>
  <c r="J53" s="1"/>
  <c r="K53" s="1"/>
  <c r="E54" l="1"/>
  <c r="C53"/>
  <c r="F54" l="1"/>
  <c r="G54" s="1"/>
  <c r="H54" s="1"/>
  <c r="I54" s="1"/>
  <c r="J54" s="1"/>
  <c r="K54" s="1"/>
  <c r="A54"/>
  <c r="M54" s="1"/>
  <c r="C54" l="1"/>
  <c r="E55"/>
  <c r="F55" l="1"/>
  <c r="G55" s="1"/>
  <c r="H55" s="1"/>
  <c r="I55" s="1"/>
  <c r="J55" s="1"/>
  <c r="K55" s="1"/>
  <c r="A55"/>
  <c r="M55" s="1"/>
  <c r="E56" l="1"/>
  <c r="C55"/>
  <c r="A56" l="1"/>
  <c r="M56" s="1"/>
  <c r="F56"/>
  <c r="G56" s="1"/>
  <c r="H56" s="1"/>
  <c r="I56" s="1"/>
  <c r="J56" s="1"/>
  <c r="K56" s="1"/>
  <c r="E57" l="1"/>
  <c r="C56"/>
  <c r="F57" l="1"/>
  <c r="G57" s="1"/>
  <c r="H57" s="1"/>
  <c r="I57" s="1"/>
  <c r="J57" s="1"/>
  <c r="K57" s="1"/>
  <c r="C57" s="1"/>
  <c r="A57"/>
  <c r="M57" s="1"/>
</calcChain>
</file>

<file path=xl/comments1.xml><?xml version="1.0" encoding="utf-8"?>
<comments xmlns="http://schemas.openxmlformats.org/spreadsheetml/2006/main">
  <authors>
    <author>James E. Mitchell</author>
  </authors>
  <commentList>
    <comment ref="M3" authorId="0">
      <text>
        <r>
          <rPr>
            <sz val="8"/>
            <color indexed="81"/>
            <rFont val="Tahoma"/>
            <family val="2"/>
          </rPr>
          <t xml:space="preserve">The text placed here will be copied to the Month column UNLESS there is a month label in that column already.
</t>
        </r>
        <r>
          <rPr>
            <b/>
            <sz val="8"/>
            <color indexed="81"/>
            <rFont val="Tahoma"/>
            <family val="2"/>
          </rPr>
          <t>Therefore</t>
        </r>
        <r>
          <rPr>
            <sz val="8"/>
            <color indexed="81"/>
            <rFont val="Tahoma"/>
            <family val="2"/>
          </rPr>
          <t xml:space="preserve"> put labels for holidays in the first week actually in the 2nd.</t>
        </r>
        <r>
          <rPr>
            <sz val="8"/>
            <color indexed="81"/>
            <rFont val="Tahoma"/>
            <family val="2"/>
          </rPr>
          <t xml:space="preserve">
</t>
        </r>
      </text>
    </comment>
  </commentList>
</comments>
</file>

<file path=xl/sharedStrings.xml><?xml version="1.0" encoding="utf-8"?>
<sst xmlns="http://schemas.openxmlformats.org/spreadsheetml/2006/main" count="52" uniqueCount="46">
  <si>
    <t>About Compact Calendar</t>
  </si>
  <si>
    <t>Using the Compact Calendar</t>
  </si>
  <si>
    <t>I use this calendar template for project estimating. It's compact, easy to print, and most importantly allows me to visualize time as blocks.</t>
  </si>
  <si>
    <t>About Dave's Compact Calendar</t>
  </si>
  <si>
    <t>Additional Features</t>
  </si>
  <si>
    <t>For small projects, I don't usually need the entire calendar, so I just select the rows I need then PRINT SELECTION from the print dialog. The headers/footers are set up so that it "prints clean" with the legends. Works great!</t>
  </si>
  <si>
    <r>
      <t xml:space="preserve">visit </t>
    </r>
    <r>
      <rPr>
        <sz val="10"/>
        <color indexed="48"/>
        <rFont val="Arial"/>
        <family val="2"/>
      </rPr>
      <t>davidseah.com/pceo/cal</t>
    </r>
    <r>
      <rPr>
        <sz val="10"/>
        <color indexed="12"/>
        <rFont val="Arial"/>
        <family val="2"/>
      </rPr>
      <t xml:space="preserve"> </t>
    </r>
    <r>
      <rPr>
        <sz val="10"/>
        <color indexed="23"/>
        <rFont val="Arial"/>
        <family val="2"/>
      </rPr>
      <t>for more information</t>
    </r>
  </si>
  <si>
    <t>I usually just circle the starting dates of a task, then run a line out to the right side where I can make a note as to what it is. With the amount of whitespace available on the right, there's plenty of room to leave notes. After I'm done, I then either make a clean version with another sheet of paper, or type up the dates right on a copy of this spreadsheet</t>
  </si>
  <si>
    <t>Click on the CALENDAR worksheet below to see the calendar itself</t>
  </si>
  <si>
    <t xml:space="preserve">Enjoy! </t>
  </si>
  <si>
    <t>#</t>
  </si>
  <si>
    <t>Credits</t>
  </si>
  <si>
    <t>Put Holidays Here</t>
  </si>
  <si>
    <t>Instructions</t>
  </si>
  <si>
    <t>Applied in Table</t>
  </si>
  <si>
    <t>This workbook is "protected" to push you to put data in the correct place.  There is no password, so you may unprotect it to modify it as you wish.</t>
  </si>
  <si>
    <t>Sheet Protection</t>
  </si>
  <si>
    <t>Automatic Elements</t>
  </si>
  <si>
    <t>Holidays</t>
  </si>
  <si>
    <t xml:space="preserve">By putting in the start date above all the numbers, month labels and day-of-week column headings will automatically change for the year. </t>
  </si>
  <si>
    <t>Calc To Display</t>
  </si>
  <si>
    <t>Week Calc</t>
  </si>
  <si>
    <t>The dates of Holidays are NOT calculated automatically. You will need to enter or modify the holidays yourself.  Put them in the green columns - they'll appear automatically in the printout column, including putting one that's in the first week of the month on the next line.</t>
  </si>
  <si>
    <t>Major Modification of David Seah's original</t>
  </si>
  <si>
    <t>Jim Mitchell modified the basic calendar to allow any start date - It's become a universal calendar, showing an entire year. In doing so deleted one worksheet and added several columns that are normally hidden in order to provide the necessary calculations. Update: 8/30/2008a  James.Mitchell@Drexel.edu</t>
  </si>
  <si>
    <t>Enter the date of the first day of the calendar in the green "Start Date" box on the Calendar Tab.  Check that it starts the week on the day you wish by looking at the day in the box to the right  - usually Sunday or Monday.  Adjust it to make it what you want.
Update the holidays for the period in which you're interested.  All the other calculations are automatic.</t>
  </si>
  <si>
    <t>In the original calendar the week number was the ISO 8601 Week. Information and calculation from http://www.rondebruin.nl/weeknumber.htm
In this version the week number starts from the day you choose as the "Start Date"</t>
  </si>
  <si>
    <t>Okulların Açılış Tarihi</t>
  </si>
  <si>
    <t xml:space="preserve">Cumhuriyet Bayramı </t>
  </si>
  <si>
    <t>Ramazan Bayramı</t>
  </si>
  <si>
    <t>Ulusal Egemenlik ve Çocuk Bayramı</t>
  </si>
  <si>
    <t>Atatürk'ü Anma Gençlik ve Spor Bayramı</t>
  </si>
  <si>
    <t>Zafer Bayramı</t>
  </si>
  <si>
    <t xml:space="preserve">Kurban Bayramı </t>
  </si>
  <si>
    <t>Kurban Bayramı</t>
  </si>
  <si>
    <t>Öğretmenler Günü</t>
  </si>
  <si>
    <t>AYLAR</t>
  </si>
  <si>
    <t>Başlangıç Tarihi</t>
  </si>
  <si>
    <t>Çalışma Yılı Tatilleri</t>
  </si>
  <si>
    <t>Yılbaşı</t>
  </si>
  <si>
    <t>Yeni Tarih</t>
  </si>
  <si>
    <t xml:space="preserve"> Günü</t>
  </si>
  <si>
    <t xml:space="preserve"> AÇIKLAMA</t>
  </si>
  <si>
    <t xml:space="preserve"> TARİH</t>
  </si>
  <si>
    <t>Yeni Tatil Ekle</t>
  </si>
  <si>
    <t xml:space="preserve"> </t>
  </si>
</sst>
</file>

<file path=xl/styles.xml><?xml version="1.0" encoding="utf-8"?>
<styleSheet xmlns="http://schemas.openxmlformats.org/spreadsheetml/2006/main">
  <numFmts count="5">
    <numFmt numFmtId="164" formatCode="[$-409]d\-mmm\-yy;@"/>
    <numFmt numFmtId="165" formatCode="dd"/>
    <numFmt numFmtId="166" formatCode="ddd"/>
    <numFmt numFmtId="167" formatCode="dddd"/>
    <numFmt numFmtId="168" formatCode="[$-41F]d\ mmmm\ yyyy;@"/>
  </numFmts>
  <fonts count="19">
    <font>
      <sz val="10"/>
      <name val="Arial"/>
    </font>
    <font>
      <sz val="10"/>
      <color indexed="9"/>
      <name val="Arial"/>
      <family val="2"/>
    </font>
    <font>
      <sz val="10"/>
      <name val="Arial"/>
      <family val="2"/>
    </font>
    <font>
      <sz val="8"/>
      <name val="Arial"/>
      <family val="2"/>
    </font>
    <font>
      <b/>
      <sz val="10"/>
      <color indexed="9"/>
      <name val="Arial"/>
      <family val="2"/>
    </font>
    <font>
      <sz val="11"/>
      <name val="Arial Black"/>
      <family val="2"/>
    </font>
    <font>
      <sz val="10"/>
      <color indexed="12"/>
      <name val="Arial"/>
      <family val="2"/>
    </font>
    <font>
      <sz val="10"/>
      <color indexed="23"/>
      <name val="Arial"/>
      <family val="2"/>
    </font>
    <font>
      <sz val="16"/>
      <name val="Arial"/>
      <family val="2"/>
    </font>
    <font>
      <sz val="10"/>
      <color indexed="48"/>
      <name val="Arial"/>
      <family val="2"/>
    </font>
    <font>
      <b/>
      <sz val="10"/>
      <name val="Arial"/>
      <family val="2"/>
    </font>
    <font>
      <b/>
      <sz val="14"/>
      <name val="Arial"/>
      <family val="2"/>
    </font>
    <font>
      <sz val="8"/>
      <color indexed="81"/>
      <name val="Tahoma"/>
      <family val="2"/>
    </font>
    <font>
      <b/>
      <sz val="8"/>
      <color indexed="81"/>
      <name val="Tahoma"/>
      <family val="2"/>
    </font>
    <font>
      <b/>
      <i/>
      <sz val="12"/>
      <name val="Arial"/>
      <family val="2"/>
      <charset val="162"/>
    </font>
    <font>
      <b/>
      <sz val="10"/>
      <name val="Arial"/>
      <family val="2"/>
      <charset val="162"/>
    </font>
    <font>
      <b/>
      <i/>
      <sz val="8"/>
      <name val="Arial"/>
      <family val="2"/>
      <charset val="162"/>
    </font>
    <font>
      <b/>
      <u/>
      <sz val="12"/>
      <color theme="5"/>
      <name val="Arial"/>
      <family val="2"/>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2" tint="-9.9978637043366805E-2"/>
        <bgColor indexed="64"/>
      </patternFill>
    </fill>
  </fills>
  <borders count="5">
    <border>
      <left/>
      <right/>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2" fillId="0" borderId="0"/>
  </cellStyleXfs>
  <cellXfs count="48">
    <xf numFmtId="0" fontId="0" fillId="0" borderId="0" xfId="0"/>
    <xf numFmtId="0" fontId="0" fillId="0" borderId="0" xfId="0" applyAlignment="1">
      <alignment horizontal="center"/>
    </xf>
    <xf numFmtId="0" fontId="0" fillId="0" borderId="0" xfId="0" applyAlignment="1">
      <alignment vertical="center"/>
    </xf>
    <xf numFmtId="0" fontId="0" fillId="0" borderId="0" xfId="0" applyBorder="1" applyAlignment="1">
      <alignment vertical="center"/>
    </xf>
    <xf numFmtId="0" fontId="0" fillId="0" borderId="0" xfId="0" applyBorder="1"/>
    <xf numFmtId="0" fontId="0" fillId="2" borderId="0" xfId="0"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xf>
    <xf numFmtId="0" fontId="0" fillId="0" borderId="0" xfId="0" applyFill="1"/>
    <xf numFmtId="0" fontId="0" fillId="0" borderId="0" xfId="0" applyBorder="1" applyAlignment="1">
      <alignment horizontal="center"/>
    </xf>
    <xf numFmtId="0" fontId="2" fillId="0" borderId="0" xfId="0" applyFont="1" applyBorder="1"/>
    <xf numFmtId="0" fontId="1" fillId="3" borderId="0" xfId="0" applyFont="1" applyFill="1" applyBorder="1" applyAlignment="1">
      <alignment vertical="center"/>
    </xf>
    <xf numFmtId="0" fontId="2" fillId="0" borderId="0" xfId="0" applyFont="1"/>
    <xf numFmtId="0" fontId="0" fillId="0" borderId="1" xfId="0" applyBorder="1"/>
    <xf numFmtId="0" fontId="0" fillId="0" borderId="1" xfId="0" applyBorder="1" applyAlignment="1">
      <alignment horizontal="center"/>
    </xf>
    <xf numFmtId="0" fontId="0" fillId="0" borderId="0" xfId="0" applyAlignment="1">
      <alignment vertical="top" wrapText="1" shrinkToFit="1"/>
    </xf>
    <xf numFmtId="0" fontId="0" fillId="0" borderId="0" xfId="0" applyAlignment="1">
      <alignment vertical="top" wrapText="1"/>
    </xf>
    <xf numFmtId="0" fontId="10" fillId="0" borderId="0" xfId="0" applyFont="1" applyAlignment="1">
      <alignment vertical="top" wrapText="1"/>
    </xf>
    <xf numFmtId="0" fontId="2" fillId="0" borderId="0" xfId="1"/>
    <xf numFmtId="0" fontId="10" fillId="5" borderId="0" xfId="1" applyFont="1" applyFill="1"/>
    <xf numFmtId="164" fontId="11" fillId="0" borderId="0" xfId="1" applyNumberFormat="1" applyFont="1"/>
    <xf numFmtId="0" fontId="1" fillId="3" borderId="0" xfId="0" applyFont="1" applyFill="1" applyBorder="1" applyAlignment="1">
      <alignment horizontal="center" vertical="center"/>
    </xf>
    <xf numFmtId="0" fontId="0" fillId="0" borderId="0" xfId="0" applyFill="1" applyAlignment="1">
      <alignment horizontal="center"/>
    </xf>
    <xf numFmtId="0" fontId="2" fillId="0" borderId="0" xfId="0" applyFont="1" applyAlignment="1">
      <alignment horizontal="center" vertical="center" wrapText="1"/>
    </xf>
    <xf numFmtId="0" fontId="2" fillId="0" borderId="0" xfId="0" applyFont="1" applyAlignment="1">
      <alignment vertical="top" wrapText="1"/>
    </xf>
    <xf numFmtId="0" fontId="2" fillId="0" borderId="0" xfId="0" applyFont="1" applyAlignment="1">
      <alignment vertical="center"/>
    </xf>
    <xf numFmtId="166" fontId="4" fillId="3" borderId="0" xfId="0" applyNumberFormat="1" applyFont="1" applyFill="1" applyBorder="1" applyAlignment="1">
      <alignment horizontal="center" vertical="center"/>
    </xf>
    <xf numFmtId="0" fontId="0" fillId="6" borderId="0" xfId="0" applyFill="1" applyAlignment="1" applyProtection="1">
      <alignment vertical="center"/>
      <protection locked="0"/>
    </xf>
    <xf numFmtId="0" fontId="2" fillId="7" borderId="0" xfId="1" applyFill="1" applyProtection="1">
      <protection locked="0"/>
    </xf>
    <xf numFmtId="0" fontId="2" fillId="7" borderId="0" xfId="1" applyFont="1" applyFill="1" applyProtection="1">
      <protection locked="0"/>
    </xf>
    <xf numFmtId="0" fontId="8" fillId="8" borderId="0" xfId="0" applyFont="1" applyFill="1" applyAlignment="1">
      <alignment vertical="top" wrapText="1"/>
    </xf>
    <xf numFmtId="0" fontId="8" fillId="8" borderId="0" xfId="0" applyFont="1" applyFill="1" applyAlignment="1">
      <alignment horizontal="left" vertical="top" wrapText="1"/>
    </xf>
    <xf numFmtId="0" fontId="2" fillId="0" borderId="0" xfId="1" applyFill="1"/>
    <xf numFmtId="167" fontId="0" fillId="0" borderId="0" xfId="0" applyNumberFormat="1" applyAlignment="1">
      <alignment vertical="center"/>
    </xf>
    <xf numFmtId="0" fontId="2" fillId="0" borderId="0" xfId="0" applyFont="1" applyFill="1"/>
    <xf numFmtId="0" fontId="8" fillId="0" borderId="0" xfId="0" applyFont="1" applyAlignment="1">
      <alignment horizontal="left" vertical="top" wrapText="1"/>
    </xf>
    <xf numFmtId="14" fontId="8" fillId="7" borderId="2" xfId="0" applyNumberFormat="1" applyFont="1" applyFill="1" applyBorder="1" applyAlignment="1" applyProtection="1">
      <alignment horizontal="center" vertical="center" wrapText="1"/>
      <protection locked="0"/>
    </xf>
    <xf numFmtId="167" fontId="17" fillId="0" borderId="2" xfId="0" applyNumberFormat="1" applyFont="1" applyBorder="1" applyAlignment="1">
      <alignment horizontal="center" vertical="center"/>
    </xf>
    <xf numFmtId="168" fontId="2" fillId="7" borderId="0" xfId="1" applyNumberFormat="1" applyFill="1" applyAlignment="1" applyProtection="1">
      <alignment horizontal="center"/>
      <protection locked="0"/>
    </xf>
    <xf numFmtId="0" fontId="14"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vertical="center"/>
    </xf>
    <xf numFmtId="165" fontId="18" fillId="0" borderId="4" xfId="0" applyNumberFormat="1" applyFont="1" applyFill="1" applyBorder="1" applyAlignment="1">
      <alignment horizontal="center" vertical="center"/>
    </xf>
    <xf numFmtId="164" fontId="10" fillId="5" borderId="0" xfId="1" applyNumberFormat="1" applyFont="1" applyFill="1" applyAlignment="1">
      <alignment horizontal="left"/>
    </xf>
    <xf numFmtId="0" fontId="8" fillId="0" borderId="0" xfId="0" applyFont="1" applyAlignment="1">
      <alignment horizontal="left" vertical="top" wrapText="1"/>
    </xf>
    <xf numFmtId="0" fontId="7" fillId="0" borderId="3" xfId="0" applyFont="1" applyBorder="1" applyAlignment="1">
      <alignment horizontal="center"/>
    </xf>
    <xf numFmtId="0" fontId="5" fillId="4" borderId="0" xfId="0" applyFont="1" applyFill="1" applyBorder="1" applyAlignment="1">
      <alignment horizontal="center"/>
    </xf>
  </cellXfs>
  <cellStyles count="2">
    <cellStyle name="Normal" xfId="0" builtinId="0"/>
    <cellStyle name="Normal 2" xfId="1"/>
  </cellStyles>
  <dxfs count="15">
    <dxf>
      <fill>
        <patternFill>
          <bgColor theme="0" tint="-0.24994659260841701"/>
        </patternFill>
      </fill>
    </dxf>
    <dxf>
      <font>
        <b val="0"/>
        <i/>
      </font>
      <fill>
        <patternFill>
          <bgColor theme="7" tint="0.79998168889431442"/>
        </patternFill>
      </fill>
    </dxf>
    <dxf>
      <font>
        <b/>
        <i val="0"/>
        <color theme="0"/>
      </font>
      <fill>
        <patternFill patternType="solid">
          <bgColor theme="3" tint="0.59996337778862885"/>
        </patternFill>
      </fill>
      <border>
        <left style="thin">
          <color theme="9" tint="0.59996337778862885"/>
        </left>
        <right style="thin">
          <color theme="9" tint="0.59996337778862885"/>
        </right>
        <top style="thin">
          <color theme="9" tint="0.59996337778862885"/>
        </top>
        <bottom style="thin">
          <color theme="9" tint="0.59996337778862885"/>
        </bottom>
      </border>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3" tint="0.59996337778862885"/>
        </patternFill>
      </fill>
    </dxf>
    <dxf>
      <font>
        <b/>
        <i val="0"/>
      </font>
      <fill>
        <patternFill>
          <bgColor theme="9" tint="0.39994506668294322"/>
        </patternFill>
      </fill>
    </dxf>
    <dxf>
      <font>
        <b/>
        <i val="0"/>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96969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9F1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777777"/>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76200</xdr:colOff>
      <xdr:row>27</xdr:row>
      <xdr:rowOff>47625</xdr:rowOff>
    </xdr:from>
    <xdr:to>
      <xdr:col>20</xdr:col>
      <xdr:colOff>428625</xdr:colOff>
      <xdr:row>42</xdr:row>
      <xdr:rowOff>161925</xdr:rowOff>
    </xdr:to>
    <xdr:sp macro="" textlink="">
      <xdr:nvSpPr>
        <xdr:cNvPr id="2" name="TextBox 1"/>
        <xdr:cNvSpPr txBox="1"/>
      </xdr:nvSpPr>
      <xdr:spPr>
        <a:xfrm>
          <a:off x="5753100" y="5962650"/>
          <a:ext cx="5534025" cy="354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Not:</a:t>
          </a:r>
        </a:p>
        <a:p>
          <a:r>
            <a:rPr lang="tr-TR" sz="1100" b="1"/>
            <a:t>Yazdırma</a:t>
          </a:r>
          <a:r>
            <a:rPr lang="en-US" sz="1100" baseline="0"/>
            <a:t> - </a:t>
          </a:r>
          <a:r>
            <a:rPr lang="tr-TR" sz="1100" baseline="0"/>
            <a:t>Sadece Yıllık Çalışma Takvimi yazdırılır</a:t>
          </a:r>
          <a:r>
            <a:rPr lang="en-US" sz="1100" baseline="0"/>
            <a:t>.  </a:t>
          </a:r>
          <a:r>
            <a:rPr lang="tr-TR" sz="1100" baseline="0"/>
            <a:t>Çalışma yılı tatillerinde yapacağınız düzenlemeler takvime otomatik olarak yansır</a:t>
          </a:r>
          <a:r>
            <a:rPr lang="en-US" sz="1100" baseline="0"/>
            <a:t>.</a:t>
          </a:r>
        </a:p>
        <a:p>
          <a:endParaRPr lang="en-US" sz="1100" baseline="0"/>
        </a:p>
        <a:p>
          <a:r>
            <a:rPr lang="tr-TR" sz="1100" b="1" baseline="0"/>
            <a:t>Çalışma Yılı Tatilleri:</a:t>
          </a:r>
          <a:endParaRPr lang="en-US" sz="1100" b="1" baseline="0"/>
        </a:p>
        <a:p>
          <a:r>
            <a:rPr lang="en-US" sz="1100" b="0" baseline="0"/>
            <a:t>- </a:t>
          </a:r>
          <a:r>
            <a:rPr lang="tr-TR" sz="1100" b="0" baseline="0"/>
            <a:t>Tanımlanacak tatillerin takvim aralığına uygun olması önemli aksi halde takvimde görüntülenemez</a:t>
          </a:r>
          <a:r>
            <a:rPr lang="en-US" sz="1100" b="0" baseline="0"/>
            <a:t>.</a:t>
          </a:r>
        </a:p>
        <a:p>
          <a:r>
            <a:rPr lang="en-US" sz="1100" b="0" baseline="0"/>
            <a:t>- </a:t>
          </a:r>
          <a:r>
            <a:rPr lang="tr-TR" sz="1100" b="0" baseline="0"/>
            <a:t>Bir yıldan daha uzun süreli olayları tanımlamayınız</a:t>
          </a:r>
          <a:r>
            <a:rPr lang="en-US" sz="1100" b="0" baseline="0"/>
            <a:t>.</a:t>
          </a:r>
        </a:p>
        <a:p>
          <a:r>
            <a:rPr lang="en-US" sz="1100" b="0" baseline="0"/>
            <a:t>- </a:t>
          </a:r>
          <a:r>
            <a:rPr lang="tr-TR" sz="1100" b="0" baseline="0"/>
            <a:t>Tatil kayıtlarını sıralata bilirsiniz, artan-azalan.</a:t>
          </a:r>
          <a:endParaRPr lang="en-US" sz="1100" b="0" baseline="0"/>
        </a:p>
        <a:p>
          <a:r>
            <a:rPr lang="en-US" sz="1100" b="0" baseline="0"/>
            <a:t>- </a:t>
          </a:r>
          <a:r>
            <a:rPr lang="tr-TR" sz="1100" b="0" baseline="0"/>
            <a:t>Liste iki adet daha tatil tanımlamanıza hazır haldedir. Daha fazla tatil tanımı için Sayfa Korumasını kaldırarak listeyi genişletmelisiniz</a:t>
          </a:r>
          <a:r>
            <a:rPr lang="en-US" sz="1100" b="0" baseline="0"/>
            <a:t>.</a:t>
          </a:r>
        </a:p>
        <a:p>
          <a:r>
            <a:rPr lang="en-US" sz="1100" b="0" baseline="0"/>
            <a:t>- </a:t>
          </a:r>
          <a:r>
            <a:rPr lang="tr-TR" sz="1100" b="0" baseline="0"/>
            <a:t>Bir tatil kaydını silmek için </a:t>
          </a:r>
          <a:r>
            <a:rPr lang="en-US" sz="1100" b="0" baseline="0"/>
            <a:t> </a:t>
          </a:r>
          <a:r>
            <a:rPr lang="tr-TR" sz="1100" b="0" baseline="0"/>
            <a:t>Tarih sütünuna  "Yeni Tarih" , Açıklama sütununa  "Yeni Tatil Ekle" yazmanız sorunsuz bir şekilde silme işini halledecektir.</a:t>
          </a:r>
          <a:endParaRPr lang="en-US" sz="1100" b="0" baseline="0"/>
        </a:p>
        <a:p>
          <a:endParaRPr lang="en-US" sz="1100" b="0" baseline="0"/>
        </a:p>
        <a:p>
          <a:r>
            <a:rPr lang="en-US" sz="1100" b="0" baseline="0"/>
            <a:t>Updated: 8/30/2008b - Jim Mitchell</a:t>
          </a:r>
          <a:endParaRPr lang="tr-TR" sz="1100" b="0" baseline="0"/>
        </a:p>
        <a:p>
          <a:r>
            <a:rPr lang="en-US" sz="1100" b="0" baseline="0"/>
            <a:t>davidseah.com/pceo/cal </a:t>
          </a:r>
          <a:endParaRPr lang="tr-TR" sz="1100" b="0" baseline="0"/>
        </a:p>
        <a:p>
          <a:endParaRPr lang="tr-TR" sz="1100" b="0" baseline="0"/>
        </a:p>
        <a:p>
          <a:r>
            <a:rPr lang="tr-TR" sz="1100" b="0" baseline="0"/>
            <a:t>Türkçesi </a:t>
          </a:r>
        </a:p>
        <a:p>
          <a:r>
            <a:rPr lang="tr-TR" sz="1100" b="0" baseline="0"/>
            <a:t>08/10/2008 - Harun TEKİN</a:t>
          </a:r>
        </a:p>
        <a:p>
          <a:r>
            <a:rPr lang="tr-TR" sz="1100" b="0" baseline="0"/>
            <a:t>hartekin.name.tr</a:t>
          </a:r>
          <a:endParaRPr lang="en-US" sz="1100" b="0" baseline="0"/>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I23"/>
  <sheetViews>
    <sheetView workbookViewId="0">
      <pane ySplit="2" topLeftCell="A12" activePane="bottomLeft" state="frozen"/>
      <selection pane="bottomLeft" activeCell="B27" sqref="B27"/>
    </sheetView>
  </sheetViews>
  <sheetFormatPr defaultRowHeight="12.75"/>
  <cols>
    <col min="1" max="1" width="18.140625" style="17" customWidth="1"/>
    <col min="2" max="2" width="54.85546875" style="17" customWidth="1"/>
    <col min="3" max="3" width="26" bestFit="1" customWidth="1"/>
    <col min="4" max="4" width="19.42578125" customWidth="1"/>
  </cols>
  <sheetData>
    <row r="1" spans="1:2" ht="25.5" customHeight="1">
      <c r="A1" s="45" t="s">
        <v>3</v>
      </c>
      <c r="B1" s="45"/>
    </row>
    <row r="2" spans="1:2" ht="222.75">
      <c r="A2" s="36" t="s">
        <v>13</v>
      </c>
      <c r="B2" s="32" t="s">
        <v>25</v>
      </c>
    </row>
    <row r="3" spans="1:2" ht="25.5" customHeight="1">
      <c r="A3" s="36"/>
      <c r="B3" s="36"/>
    </row>
    <row r="5" spans="1:2" ht="38.25">
      <c r="A5" s="18" t="s">
        <v>0</v>
      </c>
      <c r="B5" s="16" t="s">
        <v>2</v>
      </c>
    </row>
    <row r="7" spans="1:2" ht="76.5">
      <c r="A7" s="18" t="s">
        <v>1</v>
      </c>
      <c r="B7" s="17" t="s">
        <v>7</v>
      </c>
    </row>
    <row r="9" spans="1:2" ht="51">
      <c r="A9" s="18" t="s">
        <v>4</v>
      </c>
      <c r="B9" s="17" t="s">
        <v>5</v>
      </c>
    </row>
    <row r="11" spans="1:2" ht="38.25">
      <c r="A11" s="25" t="s">
        <v>17</v>
      </c>
      <c r="B11" s="25" t="s">
        <v>19</v>
      </c>
    </row>
    <row r="12" spans="1:2">
      <c r="A12" s="25"/>
      <c r="B12" s="25"/>
    </row>
    <row r="13" spans="1:2" ht="162">
      <c r="A13" s="25" t="s">
        <v>18</v>
      </c>
      <c r="B13" s="31" t="s">
        <v>22</v>
      </c>
    </row>
    <row r="15" spans="1:2" ht="38.25">
      <c r="A15" s="18" t="s">
        <v>16</v>
      </c>
      <c r="B15" s="25" t="s">
        <v>15</v>
      </c>
    </row>
    <row r="17" spans="1:9" ht="25.5">
      <c r="A17" s="18" t="s">
        <v>9</v>
      </c>
      <c r="B17" s="17" t="s">
        <v>8</v>
      </c>
    </row>
    <row r="19" spans="1:9" ht="63.75">
      <c r="A19" s="18" t="s">
        <v>11</v>
      </c>
      <c r="B19" s="25" t="s">
        <v>26</v>
      </c>
    </row>
    <row r="21" spans="1:9" ht="68.25" customHeight="1">
      <c r="A21" s="18" t="s">
        <v>23</v>
      </c>
      <c r="B21" s="25" t="s">
        <v>24</v>
      </c>
    </row>
    <row r="23" spans="1:9">
      <c r="A23" s="46" t="s">
        <v>6</v>
      </c>
      <c r="B23" s="46"/>
      <c r="C23" s="46"/>
      <c r="D23" s="46"/>
      <c r="E23" s="46"/>
      <c r="F23" s="46"/>
      <c r="G23" s="46"/>
      <c r="H23" s="46"/>
      <c r="I23" s="46"/>
    </row>
  </sheetData>
  <mergeCells count="2">
    <mergeCell ref="A1:B1"/>
    <mergeCell ref="A23:I23"/>
  </mergeCells>
  <phoneticPr fontId="3" type="noConversion"/>
  <pageMargins left="0.75" right="0.75" top="1" bottom="1" header="0.5" footer="0.5"/>
  <pageSetup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V297"/>
  <sheetViews>
    <sheetView tabSelected="1" workbookViewId="0">
      <pane ySplit="4" topLeftCell="A5" activePane="bottomLeft" state="frozen"/>
      <selection pane="bottomLeft" activeCell="T17" sqref="T17"/>
    </sheetView>
  </sheetViews>
  <sheetFormatPr defaultRowHeight="12.75" outlineLevelCol="1"/>
  <cols>
    <col min="1" max="1" width="3.7109375" customWidth="1"/>
    <col min="2" max="2" width="0.42578125" customWidth="1"/>
    <col min="3" max="3" width="41.7109375" style="13" customWidth="1"/>
    <col min="4" max="4" width="1.140625" customWidth="1"/>
    <col min="5" max="11" width="4.7109375" style="1" customWidth="1"/>
    <col min="12" max="12" width="5.140625" customWidth="1"/>
    <col min="13" max="13" width="19.28515625" hidden="1" customWidth="1" outlineLevel="1"/>
    <col min="14" max="14" width="9.140625" hidden="1" customWidth="1" outlineLevel="1"/>
    <col min="15" max="15" width="11.7109375" hidden="1" customWidth="1" outlineLevel="1"/>
    <col min="16" max="16" width="17.85546875" customWidth="1" collapsed="1"/>
    <col min="17" max="17" width="24.7109375" customWidth="1"/>
    <col min="18" max="18" width="21.5703125" hidden="1" customWidth="1" outlineLevel="1"/>
    <col min="19" max="19" width="12.5703125" customWidth="1" collapsed="1"/>
    <col min="20" max="20" width="22.5703125" customWidth="1"/>
  </cols>
  <sheetData>
    <row r="1" spans="1:22" ht="20.25" customHeight="1">
      <c r="A1" s="47" t="str">
        <f>UPPER(TEXT(Date_Start,"yyyy"))&amp;" Yıllık Çalışma Takvimi"</f>
        <v>2008 Yıllık Çalışma Takvimi</v>
      </c>
      <c r="B1" s="47"/>
      <c r="C1" s="47"/>
      <c r="D1" s="47"/>
      <c r="E1" s="47"/>
      <c r="F1" s="47"/>
      <c r="G1" s="47"/>
      <c r="H1" s="47"/>
      <c r="I1" s="47"/>
      <c r="J1" s="47"/>
      <c r="K1" s="47"/>
      <c r="Q1" s="19"/>
    </row>
    <row r="2" spans="1:22" ht="2.25" customHeight="1">
      <c r="C2" s="11"/>
      <c r="D2" s="4"/>
      <c r="E2" s="10"/>
      <c r="F2" s="10"/>
      <c r="G2" s="10"/>
      <c r="H2" s="10"/>
      <c r="I2" s="10"/>
      <c r="J2" s="10"/>
      <c r="K2" s="10"/>
    </row>
    <row r="3" spans="1:22" ht="21" customHeight="1">
      <c r="A3" s="22" t="s">
        <v>10</v>
      </c>
      <c r="C3" s="12" t="s">
        <v>36</v>
      </c>
      <c r="D3" s="5"/>
      <c r="E3" s="27" t="str">
        <f t="shared" ref="E3:K3" si="0">LEFT(TEXT(E5,"ggg"),2)</f>
        <v>Pz</v>
      </c>
      <c r="F3" s="27" t="str">
        <f t="shared" si="0"/>
        <v>Sa</v>
      </c>
      <c r="G3" s="27" t="str">
        <f t="shared" si="0"/>
        <v>Ça</v>
      </c>
      <c r="H3" s="27" t="str">
        <f t="shared" si="0"/>
        <v>Pe</v>
      </c>
      <c r="I3" s="27" t="str">
        <f t="shared" si="0"/>
        <v>Cu</v>
      </c>
      <c r="J3" s="27" t="str">
        <f t="shared" si="0"/>
        <v>Cm</v>
      </c>
      <c r="K3" s="27" t="str">
        <f t="shared" si="0"/>
        <v>Pa</v>
      </c>
      <c r="M3" s="13" t="s">
        <v>12</v>
      </c>
      <c r="R3" s="19" t="s">
        <v>20</v>
      </c>
      <c r="S3" s="33"/>
    </row>
    <row r="4" spans="1:22" s="9" customFormat="1" ht="5.25" customHeight="1" thickBot="1">
      <c r="A4" s="23"/>
      <c r="C4" s="6"/>
      <c r="D4" s="7"/>
      <c r="E4" s="8"/>
      <c r="F4" s="8"/>
      <c r="G4" s="8"/>
      <c r="H4" s="8"/>
      <c r="I4" s="8"/>
      <c r="J4" s="8"/>
      <c r="K4" s="8"/>
    </row>
    <row r="5" spans="1:22" s="2" customFormat="1" ht="21" customHeight="1" thickBot="1">
      <c r="A5" s="24">
        <f t="shared" ref="A5:A36" si="1">INT((E5-Date_Start)/7)+1</f>
        <v>1</v>
      </c>
      <c r="C5" s="41" t="str">
        <f>UPPER(TEXT(K5,"aaaa"))</f>
        <v>EYLÜL</v>
      </c>
      <c r="D5" s="3"/>
      <c r="E5" s="43">
        <f>Date_Start</f>
        <v>39692</v>
      </c>
      <c r="F5" s="43">
        <f t="shared" ref="F5:K47" si="2">E5+1</f>
        <v>39693</v>
      </c>
      <c r="G5" s="43">
        <f t="shared" si="2"/>
        <v>39694</v>
      </c>
      <c r="H5" s="43">
        <f t="shared" si="2"/>
        <v>39695</v>
      </c>
      <c r="I5" s="43">
        <f t="shared" si="2"/>
        <v>39696</v>
      </c>
      <c r="J5" s="43">
        <f t="shared" si="2"/>
        <v>39697</v>
      </c>
      <c r="K5" s="43">
        <f t="shared" si="2"/>
        <v>39698</v>
      </c>
      <c r="M5" s="28" t="str">
        <f t="shared" ref="M5:M36" si="3">IFERROR(VLOOKUP(A5,Event_Table,4,FALSE),"")</f>
        <v/>
      </c>
      <c r="P5" s="40" t="s">
        <v>37</v>
      </c>
      <c r="Q5" s="37">
        <v>39692</v>
      </c>
      <c r="S5" s="38">
        <f>Date_Start</f>
        <v>39692</v>
      </c>
      <c r="T5" s="24"/>
      <c r="U5"/>
      <c r="V5"/>
    </row>
    <row r="6" spans="1:22" s="2" customFormat="1" ht="18" customHeight="1">
      <c r="A6" s="24">
        <f t="shared" si="1"/>
        <v>2</v>
      </c>
      <c r="C6" s="42" t="str">
        <f>IF(MONTH($K6)&lt;&gt;MONTH($K5),UPPER(TEXT(K6,"aaaa")),IF(M6&lt;&gt;"",M6,IF(M5&lt;&gt;"",M5,"")))</f>
        <v>Okulların Açılış Tarihi (08)</v>
      </c>
      <c r="D6" s="3"/>
      <c r="E6" s="43">
        <f t="shared" ref="E6:E12" si="4">K5+1</f>
        <v>39699</v>
      </c>
      <c r="F6" s="43">
        <f t="shared" si="2"/>
        <v>39700</v>
      </c>
      <c r="G6" s="43">
        <f t="shared" si="2"/>
        <v>39701</v>
      </c>
      <c r="H6" s="43">
        <f t="shared" si="2"/>
        <v>39702</v>
      </c>
      <c r="I6" s="43">
        <f t="shared" si="2"/>
        <v>39703</v>
      </c>
      <c r="J6" s="43">
        <f t="shared" si="2"/>
        <v>39704</v>
      </c>
      <c r="K6" s="43">
        <f t="shared" si="2"/>
        <v>39705</v>
      </c>
      <c r="M6" s="28" t="str">
        <f t="shared" si="3"/>
        <v>Okulların Açılış Tarihi (08)</v>
      </c>
      <c r="Q6" s="26" t="s">
        <v>45</v>
      </c>
      <c r="T6"/>
      <c r="U6"/>
      <c r="V6"/>
    </row>
    <row r="7" spans="1:22" s="2" customFormat="1" ht="18" customHeight="1">
      <c r="A7" s="24">
        <f t="shared" si="1"/>
        <v>3</v>
      </c>
      <c r="C7" s="42" t="str">
        <f>IF(MONTH($K7)&lt;&gt;MONTH($K6),UPPER(TEXT(K7,"aaaa")),IF(M7&lt;&gt;"",M7,IF(MONTH($K6)&lt;&gt;MONTH($K5),IF(M6&lt;&gt;"",M6,""),"")))</f>
        <v/>
      </c>
      <c r="D7" s="3"/>
      <c r="E7" s="43">
        <f t="shared" si="4"/>
        <v>39706</v>
      </c>
      <c r="F7" s="43">
        <f t="shared" si="2"/>
        <v>39707</v>
      </c>
      <c r="G7" s="43">
        <f t="shared" si="2"/>
        <v>39708</v>
      </c>
      <c r="H7" s="43">
        <f t="shared" si="2"/>
        <v>39709</v>
      </c>
      <c r="I7" s="43">
        <f t="shared" si="2"/>
        <v>39710</v>
      </c>
      <c r="J7" s="43">
        <f t="shared" si="2"/>
        <v>39711</v>
      </c>
      <c r="K7" s="43">
        <f t="shared" si="2"/>
        <v>39712</v>
      </c>
      <c r="M7" s="28" t="str">
        <f t="shared" si="3"/>
        <v/>
      </c>
      <c r="T7"/>
      <c r="U7"/>
      <c r="V7"/>
    </row>
    <row r="8" spans="1:22" s="2" customFormat="1" ht="18" customHeight="1">
      <c r="A8" s="24">
        <f t="shared" si="1"/>
        <v>4</v>
      </c>
      <c r="C8" s="42" t="str">
        <f>IF(MONTH($K10)&lt;&gt;MONTH($K9),UPPER(TEXT(K10,"aaaa")),IF(M10&lt;&gt;"",M10,IF(MONTH($K9)&lt;&gt;MONTH($K8),IF(M9&lt;&gt;"",M9,""),"")))</f>
        <v>Ramazan Bayramı (30)</v>
      </c>
      <c r="D8" s="3"/>
      <c r="E8" s="43">
        <f t="shared" si="4"/>
        <v>39713</v>
      </c>
      <c r="F8" s="43">
        <f t="shared" si="2"/>
        <v>39714</v>
      </c>
      <c r="G8" s="43">
        <f t="shared" si="2"/>
        <v>39715</v>
      </c>
      <c r="H8" s="43">
        <f t="shared" si="2"/>
        <v>39716</v>
      </c>
      <c r="I8" s="43">
        <f t="shared" si="2"/>
        <v>39717</v>
      </c>
      <c r="J8" s="43">
        <f t="shared" si="2"/>
        <v>39718</v>
      </c>
      <c r="K8" s="43">
        <f t="shared" si="2"/>
        <v>39719</v>
      </c>
      <c r="M8" s="28" t="str">
        <f t="shared" si="3"/>
        <v/>
      </c>
      <c r="P8" s="21" t="s">
        <v>38</v>
      </c>
      <c r="T8"/>
      <c r="U8"/>
      <c r="V8"/>
    </row>
    <row r="9" spans="1:22" s="2" customFormat="1" ht="18" customHeight="1">
      <c r="A9" s="24">
        <f t="shared" si="1"/>
        <v>5</v>
      </c>
      <c r="C9" s="41" t="str">
        <f>IF(MONTH($K9)&lt;&gt;MONTH($K8),UPPER(TEXT(K9,"aaaa")),IF(M9&lt;&gt;"",M9,IF(MONTH($K8)&lt;&gt;MONTH($K7),IF(M8&lt;&gt;"",M8,""),"")))</f>
        <v>EKIM</v>
      </c>
      <c r="D9" s="3"/>
      <c r="E9" s="43">
        <f t="shared" si="4"/>
        <v>39720</v>
      </c>
      <c r="F9" s="43">
        <f t="shared" si="2"/>
        <v>39721</v>
      </c>
      <c r="G9" s="43">
        <f t="shared" si="2"/>
        <v>39722</v>
      </c>
      <c r="H9" s="43">
        <f t="shared" si="2"/>
        <v>39723</v>
      </c>
      <c r="I9" s="43">
        <f t="shared" si="2"/>
        <v>39724</v>
      </c>
      <c r="J9" s="43">
        <f t="shared" si="2"/>
        <v>39725</v>
      </c>
      <c r="K9" s="43">
        <f t="shared" si="2"/>
        <v>39726</v>
      </c>
      <c r="M9" s="28" t="str">
        <f t="shared" si="3"/>
        <v>Ramazan Bayramı (30)</v>
      </c>
      <c r="T9"/>
      <c r="U9"/>
      <c r="V9"/>
    </row>
    <row r="10" spans="1:22" s="2" customFormat="1" ht="18" customHeight="1">
      <c r="A10" s="24">
        <f t="shared" si="1"/>
        <v>6</v>
      </c>
      <c r="C10" s="42" t="str">
        <f>IF(MONTH($K10)&lt;&gt;MONTH($K9),UPPER(TEXT(K10,"aaaa")),IF(M10&lt;&gt;"",M10,IF(MONTH($K9)&lt;&gt;MONTH($K8),IF(M9&lt;&gt;"",M9,""),"")))</f>
        <v>Ramazan Bayramı (30)</v>
      </c>
      <c r="D10" s="3"/>
      <c r="E10" s="43">
        <f t="shared" si="4"/>
        <v>39727</v>
      </c>
      <c r="F10" s="43">
        <f t="shared" si="2"/>
        <v>39728</v>
      </c>
      <c r="G10" s="43">
        <f t="shared" si="2"/>
        <v>39729</v>
      </c>
      <c r="H10" s="43">
        <f t="shared" si="2"/>
        <v>39730</v>
      </c>
      <c r="I10" s="43">
        <f t="shared" si="2"/>
        <v>39731</v>
      </c>
      <c r="J10" s="43">
        <f t="shared" si="2"/>
        <v>39732</v>
      </c>
      <c r="K10" s="43">
        <f t="shared" si="2"/>
        <v>39733</v>
      </c>
      <c r="M10" s="28" t="str">
        <f t="shared" si="3"/>
        <v/>
      </c>
      <c r="O10" s="35" t="s">
        <v>21</v>
      </c>
      <c r="P10" s="44" t="s">
        <v>43</v>
      </c>
      <c r="Q10" s="20" t="s">
        <v>42</v>
      </c>
      <c r="R10" s="20" t="s">
        <v>14</v>
      </c>
      <c r="S10" s="20" t="s">
        <v>41</v>
      </c>
      <c r="T10"/>
      <c r="U10"/>
      <c r="V10"/>
    </row>
    <row r="11" spans="1:22" s="2" customFormat="1" ht="18" customHeight="1">
      <c r="A11" s="24">
        <f t="shared" si="1"/>
        <v>7</v>
      </c>
      <c r="C11" s="42" t="str">
        <f>IF(MONTH($K11)&lt;&gt;MONTH($K10),UPPER(TEXT(K11,"aaaa")),IF(M11&lt;&gt;"",M11,IF(MONTH($K10)&lt;&gt;MONTH($K9),IF(M10&lt;&gt;"",M10,""),"")))</f>
        <v/>
      </c>
      <c r="D11" s="3"/>
      <c r="E11" s="43">
        <f t="shared" si="4"/>
        <v>39734</v>
      </c>
      <c r="F11" s="43">
        <f t="shared" si="2"/>
        <v>39735</v>
      </c>
      <c r="G11" s="43">
        <f t="shared" si="2"/>
        <v>39736</v>
      </c>
      <c r="H11" s="43">
        <f t="shared" si="2"/>
        <v>39737</v>
      </c>
      <c r="I11" s="43">
        <f t="shared" si="2"/>
        <v>39738</v>
      </c>
      <c r="J11" s="43">
        <f t="shared" si="2"/>
        <v>39739</v>
      </c>
      <c r="K11" s="43">
        <f t="shared" si="2"/>
        <v>39740</v>
      </c>
      <c r="M11" s="28" t="str">
        <f t="shared" si="3"/>
        <v/>
      </c>
      <c r="O11" s="2">
        <f>IFERROR(INT((P11-Date_Start)/7)+1,"")</f>
        <v>2</v>
      </c>
      <c r="P11" s="39">
        <v>39699</v>
      </c>
      <c r="Q11" s="29" t="s">
        <v>27</v>
      </c>
      <c r="R11" s="19" t="str">
        <f>Q11 &amp; " (" &amp; TEXT(P11,"gg")&amp;")"</f>
        <v>Okulların Açılış Tarihi (08)</v>
      </c>
      <c r="S11" s="34">
        <f>IF(P11="Yeni Tarih","",P11)</f>
        <v>39699</v>
      </c>
      <c r="T11"/>
      <c r="U11"/>
      <c r="V11"/>
    </row>
    <row r="12" spans="1:22" s="2" customFormat="1" ht="18" customHeight="1">
      <c r="A12" s="24">
        <f t="shared" si="1"/>
        <v>8</v>
      </c>
      <c r="C12" s="42" t="str">
        <f>IF(MONTH($K14)&lt;&gt;MONTH($K13),UPPER(TEXT(K14,"aaaa")),IF(M14&lt;&gt;"",M14,IF(MONTH($K13)&lt;&gt;MONTH($K12),IF(M13&lt;&gt;"",M13,""),"")))</f>
        <v>Cumhuriyet Bayramı  (29)</v>
      </c>
      <c r="D12" s="3"/>
      <c r="E12" s="43">
        <f t="shared" si="4"/>
        <v>39741</v>
      </c>
      <c r="F12" s="43">
        <f t="shared" si="2"/>
        <v>39742</v>
      </c>
      <c r="G12" s="43">
        <f t="shared" si="2"/>
        <v>39743</v>
      </c>
      <c r="H12" s="43">
        <f t="shared" si="2"/>
        <v>39744</v>
      </c>
      <c r="I12" s="43">
        <f t="shared" si="2"/>
        <v>39745</v>
      </c>
      <c r="J12" s="43">
        <f t="shared" si="2"/>
        <v>39746</v>
      </c>
      <c r="K12" s="43">
        <f t="shared" si="2"/>
        <v>39747</v>
      </c>
      <c r="M12" s="28" t="str">
        <f t="shared" si="3"/>
        <v/>
      </c>
      <c r="O12" s="2">
        <f>IFERROR(INT((P12-Date_Start)/7)+1,"")</f>
        <v>5</v>
      </c>
      <c r="P12" s="39">
        <v>39721</v>
      </c>
      <c r="Q12" s="29" t="s">
        <v>29</v>
      </c>
      <c r="R12" s="19" t="str">
        <f>Q12 &amp; " (" &amp; TEXT(P12,"gg")&amp;")"</f>
        <v>Ramazan Bayramı (30)</v>
      </c>
      <c r="S12" s="34">
        <f>IF(P12="Yeni Tarih","",P12)</f>
        <v>39721</v>
      </c>
      <c r="T12"/>
      <c r="U12"/>
      <c r="V12"/>
    </row>
    <row r="13" spans="1:22" s="2" customFormat="1" ht="18" customHeight="1">
      <c r="A13" s="24">
        <f t="shared" si="1"/>
        <v>9</v>
      </c>
      <c r="C13" s="41" t="str">
        <f>IF(MONTH($K13)&lt;&gt;MONTH($K12),UPPER(TEXT(K13,"aaaa")),IF(M13&lt;&gt;"",M13,IF(MONTH($K12)&lt;&gt;MONTH($K11),IF(M12&lt;&gt;"",M12,""),"")))</f>
        <v>KASIM</v>
      </c>
      <c r="D13" s="3"/>
      <c r="E13" s="43">
        <f t="shared" ref="E13:E57" si="5">K12+1</f>
        <v>39748</v>
      </c>
      <c r="F13" s="43">
        <f t="shared" si="2"/>
        <v>39749</v>
      </c>
      <c r="G13" s="43">
        <f t="shared" si="2"/>
        <v>39750</v>
      </c>
      <c r="H13" s="43">
        <f t="shared" si="2"/>
        <v>39751</v>
      </c>
      <c r="I13" s="43">
        <f t="shared" si="2"/>
        <v>39752</v>
      </c>
      <c r="J13" s="43">
        <f t="shared" si="2"/>
        <v>39753</v>
      </c>
      <c r="K13" s="43">
        <f t="shared" si="2"/>
        <v>39754</v>
      </c>
      <c r="M13" s="28" t="str">
        <f t="shared" si="3"/>
        <v>Cumhuriyet Bayramı  (29)</v>
      </c>
      <c r="O13" s="2">
        <f>IFERROR(INT((P13-Date_Start)/7)+1,"")</f>
        <v>5</v>
      </c>
      <c r="P13" s="39">
        <v>39722</v>
      </c>
      <c r="Q13" s="29" t="s">
        <v>29</v>
      </c>
      <c r="R13" s="19" t="str">
        <f>Q13 &amp; " (" &amp; TEXT(P13,"gg")&amp;")"</f>
        <v>Ramazan Bayramı (01)</v>
      </c>
      <c r="S13" s="34">
        <f>IF(P13="Yeni Tarih","",P13)</f>
        <v>39722</v>
      </c>
      <c r="T13"/>
      <c r="U13"/>
      <c r="V13"/>
    </row>
    <row r="14" spans="1:22" s="2" customFormat="1" ht="18" customHeight="1">
      <c r="A14" s="24">
        <f t="shared" si="1"/>
        <v>10</v>
      </c>
      <c r="C14" s="42" t="str">
        <f>IF(MONTH($K14)&lt;&gt;MONTH($K14),UPPER(TEXT(K14,"aaaa")),IF(M14&lt;&gt;"",M14,IF(MONTH($K14)&lt;&gt;MONTH($K12),IF(M14&lt;&gt;"",M14,""),"")))</f>
        <v/>
      </c>
      <c r="D14" s="3"/>
      <c r="E14" s="43">
        <f t="shared" si="5"/>
        <v>39755</v>
      </c>
      <c r="F14" s="43">
        <f t="shared" si="2"/>
        <v>39756</v>
      </c>
      <c r="G14" s="43">
        <f t="shared" si="2"/>
        <v>39757</v>
      </c>
      <c r="H14" s="43">
        <f t="shared" si="2"/>
        <v>39758</v>
      </c>
      <c r="I14" s="43">
        <f t="shared" si="2"/>
        <v>39759</v>
      </c>
      <c r="J14" s="43">
        <f t="shared" si="2"/>
        <v>39760</v>
      </c>
      <c r="K14" s="43">
        <f t="shared" si="2"/>
        <v>39761</v>
      </c>
      <c r="M14" s="28" t="str">
        <f t="shared" si="3"/>
        <v/>
      </c>
      <c r="O14" s="2">
        <f>IFERROR(INT((P14-Date_Start)/7)+1,"")</f>
        <v>5</v>
      </c>
      <c r="P14" s="39">
        <v>39723</v>
      </c>
      <c r="Q14" s="29" t="s">
        <v>29</v>
      </c>
      <c r="R14" s="19" t="str">
        <f>Q14 &amp; " (" &amp; TEXT(P14,"gg")&amp;")"</f>
        <v>Ramazan Bayramı (02)</v>
      </c>
      <c r="S14" s="34">
        <f>IF(P14="Yeni Tarih","",P14)</f>
        <v>39723</v>
      </c>
      <c r="T14"/>
      <c r="U14"/>
      <c r="V14"/>
    </row>
    <row r="15" spans="1:22" s="2" customFormat="1" ht="18" customHeight="1">
      <c r="A15" s="24">
        <f t="shared" si="1"/>
        <v>11</v>
      </c>
      <c r="C15" s="42" t="str">
        <f t="shared" ref="C15:C57" si="6">IF(MONTH($K15)&lt;&gt;MONTH($K14),UPPER(TEXT(K15,"aaaa")),IF(M15&lt;&gt;"",M15,IF(MONTH($K14)&lt;&gt;MONTH($K13),IF(M14&lt;&gt;"",M14,""),"")))</f>
        <v/>
      </c>
      <c r="D15" s="3"/>
      <c r="E15" s="43">
        <f t="shared" si="5"/>
        <v>39762</v>
      </c>
      <c r="F15" s="43">
        <f t="shared" si="2"/>
        <v>39763</v>
      </c>
      <c r="G15" s="43">
        <f t="shared" si="2"/>
        <v>39764</v>
      </c>
      <c r="H15" s="43">
        <f t="shared" si="2"/>
        <v>39765</v>
      </c>
      <c r="I15" s="43">
        <f t="shared" si="2"/>
        <v>39766</v>
      </c>
      <c r="J15" s="43">
        <f t="shared" si="2"/>
        <v>39767</v>
      </c>
      <c r="K15" s="43">
        <f t="shared" si="2"/>
        <v>39768</v>
      </c>
      <c r="M15" s="28" t="str">
        <f t="shared" si="3"/>
        <v/>
      </c>
      <c r="O15" s="2">
        <f>IFERROR(INT((P15-Date_Start)/7)+1,"")</f>
        <v>9</v>
      </c>
      <c r="P15" s="39">
        <v>39750</v>
      </c>
      <c r="Q15" s="29" t="s">
        <v>28</v>
      </c>
      <c r="R15" s="19" t="str">
        <f>Q15 &amp; " (" &amp; TEXT(P15,"gg")&amp;")"</f>
        <v>Cumhuriyet Bayramı  (29)</v>
      </c>
      <c r="S15" s="34">
        <f>IF(P15="Yeni Tarih","",P15)</f>
        <v>39750</v>
      </c>
      <c r="T15"/>
      <c r="U15"/>
      <c r="V15"/>
    </row>
    <row r="16" spans="1:22" s="2" customFormat="1" ht="18" customHeight="1">
      <c r="A16" s="24">
        <f t="shared" si="1"/>
        <v>12</v>
      </c>
      <c r="C16" s="42" t="str">
        <f t="shared" si="6"/>
        <v/>
      </c>
      <c r="D16" s="3"/>
      <c r="E16" s="43">
        <f t="shared" si="5"/>
        <v>39769</v>
      </c>
      <c r="F16" s="43">
        <f t="shared" si="2"/>
        <v>39770</v>
      </c>
      <c r="G16" s="43">
        <f t="shared" si="2"/>
        <v>39771</v>
      </c>
      <c r="H16" s="43">
        <f t="shared" si="2"/>
        <v>39772</v>
      </c>
      <c r="I16" s="43">
        <f t="shared" si="2"/>
        <v>39773</v>
      </c>
      <c r="J16" s="43">
        <f t="shared" si="2"/>
        <v>39774</v>
      </c>
      <c r="K16" s="43">
        <f t="shared" si="2"/>
        <v>39775</v>
      </c>
      <c r="M16" s="28" t="str">
        <f t="shared" si="3"/>
        <v/>
      </c>
      <c r="O16" s="2">
        <f>IFERROR(INT((P16-Date_Start)/7)+1,"")</f>
        <v>13</v>
      </c>
      <c r="P16" s="39">
        <v>39776</v>
      </c>
      <c r="Q16" s="29" t="s">
        <v>35</v>
      </c>
      <c r="R16" s="19" t="str">
        <f>Q16 &amp; " (" &amp; TEXT(P16,"gg")&amp;")"</f>
        <v>Öğretmenler Günü (24)</v>
      </c>
      <c r="S16" s="34">
        <f>IF(P16="Yeni Tarih","",P16)</f>
        <v>39776</v>
      </c>
      <c r="T16"/>
      <c r="U16"/>
      <c r="V16"/>
    </row>
    <row r="17" spans="1:19" s="2" customFormat="1" ht="18" customHeight="1">
      <c r="A17" s="24">
        <f t="shared" si="1"/>
        <v>13</v>
      </c>
      <c r="C17" s="42" t="str">
        <f t="shared" si="6"/>
        <v>Öğretmenler Günü (24)</v>
      </c>
      <c r="D17" s="3"/>
      <c r="E17" s="43">
        <f t="shared" si="5"/>
        <v>39776</v>
      </c>
      <c r="F17" s="43">
        <f t="shared" si="2"/>
        <v>39777</v>
      </c>
      <c r="G17" s="43">
        <f t="shared" si="2"/>
        <v>39778</v>
      </c>
      <c r="H17" s="43">
        <f t="shared" si="2"/>
        <v>39779</v>
      </c>
      <c r="I17" s="43">
        <f t="shared" si="2"/>
        <v>39780</v>
      </c>
      <c r="J17" s="43">
        <f t="shared" si="2"/>
        <v>39781</v>
      </c>
      <c r="K17" s="43">
        <f t="shared" si="2"/>
        <v>39782</v>
      </c>
      <c r="M17" s="28" t="str">
        <f t="shared" si="3"/>
        <v>Öğretmenler Günü (24)</v>
      </c>
      <c r="O17" s="2">
        <f>IFERROR(INT((P17-Date_Start)/7)+1,"")</f>
        <v>15</v>
      </c>
      <c r="P17" s="39">
        <v>39790</v>
      </c>
      <c r="Q17" s="29" t="s">
        <v>33</v>
      </c>
      <c r="R17" s="19" t="str">
        <f>Q17 &amp; " (" &amp; TEXT(P17,"gg")&amp;")"</f>
        <v>Kurban Bayramı  (08)</v>
      </c>
      <c r="S17" s="34">
        <f>IF(P17="Yeni Tarih","",P17)</f>
        <v>39790</v>
      </c>
    </row>
    <row r="18" spans="1:19" s="2" customFormat="1" ht="18" customHeight="1">
      <c r="A18" s="24">
        <f t="shared" si="1"/>
        <v>14</v>
      </c>
      <c r="C18" s="41" t="str">
        <f t="shared" si="6"/>
        <v>ARALIK</v>
      </c>
      <c r="D18" s="3"/>
      <c r="E18" s="43">
        <f t="shared" si="5"/>
        <v>39783</v>
      </c>
      <c r="F18" s="43">
        <f t="shared" si="2"/>
        <v>39784</v>
      </c>
      <c r="G18" s="43">
        <f t="shared" si="2"/>
        <v>39785</v>
      </c>
      <c r="H18" s="43">
        <f t="shared" si="2"/>
        <v>39786</v>
      </c>
      <c r="I18" s="43">
        <f t="shared" si="2"/>
        <v>39787</v>
      </c>
      <c r="J18" s="43">
        <f t="shared" si="2"/>
        <v>39788</v>
      </c>
      <c r="K18" s="43">
        <f t="shared" si="2"/>
        <v>39789</v>
      </c>
      <c r="M18" s="28" t="str">
        <f t="shared" si="3"/>
        <v/>
      </c>
      <c r="O18" s="2">
        <f>IFERROR(INT((P18-Date_Start)/7)+1,"")</f>
        <v>15</v>
      </c>
      <c r="P18" s="39">
        <v>39791</v>
      </c>
      <c r="Q18" s="29" t="s">
        <v>34</v>
      </c>
      <c r="R18" s="19" t="str">
        <f>Q18 &amp; " (" &amp; TEXT(P18,"gg")&amp;")"</f>
        <v>Kurban Bayramı (09)</v>
      </c>
      <c r="S18" s="34">
        <f>IF(P18="Yeni Tarih","",P18)</f>
        <v>39791</v>
      </c>
    </row>
    <row r="19" spans="1:19" ht="18" customHeight="1">
      <c r="A19" s="24">
        <f t="shared" si="1"/>
        <v>15</v>
      </c>
      <c r="C19" s="42" t="str">
        <f t="shared" si="6"/>
        <v>Kurban Bayramı  (08)</v>
      </c>
      <c r="D19" s="3"/>
      <c r="E19" s="43">
        <f t="shared" si="5"/>
        <v>39790</v>
      </c>
      <c r="F19" s="43">
        <f t="shared" si="2"/>
        <v>39791</v>
      </c>
      <c r="G19" s="43">
        <f t="shared" si="2"/>
        <v>39792</v>
      </c>
      <c r="H19" s="43">
        <f t="shared" si="2"/>
        <v>39793</v>
      </c>
      <c r="I19" s="43">
        <f t="shared" si="2"/>
        <v>39794</v>
      </c>
      <c r="J19" s="43">
        <f t="shared" si="2"/>
        <v>39795</v>
      </c>
      <c r="K19" s="43">
        <f t="shared" si="2"/>
        <v>39796</v>
      </c>
      <c r="M19" s="28" t="str">
        <f t="shared" si="3"/>
        <v>Kurban Bayramı  (08)</v>
      </c>
      <c r="O19" s="2">
        <f>IFERROR(INT((P19-Date_Start)/7)+1,"")</f>
        <v>15</v>
      </c>
      <c r="P19" s="39">
        <v>39792</v>
      </c>
      <c r="Q19" s="29" t="s">
        <v>33</v>
      </c>
      <c r="R19" s="19" t="str">
        <f>Q19 &amp; " (" &amp; TEXT(P19,"gg")&amp;")"</f>
        <v>Kurban Bayramı  (10)</v>
      </c>
      <c r="S19" s="34">
        <f>IF(P19="Yeni Tarih","",P19)</f>
        <v>39792</v>
      </c>
    </row>
    <row r="20" spans="1:19" ht="18" customHeight="1">
      <c r="A20" s="24">
        <f t="shared" si="1"/>
        <v>16</v>
      </c>
      <c r="C20" s="42" t="str">
        <f t="shared" si="6"/>
        <v/>
      </c>
      <c r="D20" s="3"/>
      <c r="E20" s="43">
        <f t="shared" si="5"/>
        <v>39797</v>
      </c>
      <c r="F20" s="43">
        <f t="shared" si="2"/>
        <v>39798</v>
      </c>
      <c r="G20" s="43">
        <f t="shared" si="2"/>
        <v>39799</v>
      </c>
      <c r="H20" s="43">
        <f t="shared" si="2"/>
        <v>39800</v>
      </c>
      <c r="I20" s="43">
        <f t="shared" si="2"/>
        <v>39801</v>
      </c>
      <c r="J20" s="43">
        <f t="shared" si="2"/>
        <v>39802</v>
      </c>
      <c r="K20" s="43">
        <f t="shared" si="2"/>
        <v>39803</v>
      </c>
      <c r="M20" s="28" t="str">
        <f t="shared" si="3"/>
        <v/>
      </c>
      <c r="O20" s="2">
        <f>IFERROR(INT((P20-Date_Start)/7)+1,"")</f>
        <v>15</v>
      </c>
      <c r="P20" s="39">
        <v>39793</v>
      </c>
      <c r="Q20" s="29" t="s">
        <v>33</v>
      </c>
      <c r="R20" s="19" t="str">
        <f>Q20 &amp; " (" &amp; TEXT(P20,"gg")&amp;")"</f>
        <v>Kurban Bayramı  (11)</v>
      </c>
      <c r="S20" s="34">
        <f>IF(P20="Yeni Tarih","",P20)</f>
        <v>39793</v>
      </c>
    </row>
    <row r="21" spans="1:19" ht="18" customHeight="1">
      <c r="A21" s="24">
        <f t="shared" si="1"/>
        <v>17</v>
      </c>
      <c r="C21" s="42" t="str">
        <f t="shared" si="6"/>
        <v/>
      </c>
      <c r="D21" s="3"/>
      <c r="E21" s="43">
        <f t="shared" si="5"/>
        <v>39804</v>
      </c>
      <c r="F21" s="43">
        <f t="shared" si="2"/>
        <v>39805</v>
      </c>
      <c r="G21" s="43">
        <f t="shared" si="2"/>
        <v>39806</v>
      </c>
      <c r="H21" s="43">
        <f t="shared" si="2"/>
        <v>39807</v>
      </c>
      <c r="I21" s="43">
        <f t="shared" si="2"/>
        <v>39808</v>
      </c>
      <c r="J21" s="43">
        <f t="shared" si="2"/>
        <v>39809</v>
      </c>
      <c r="K21" s="43">
        <f t="shared" si="2"/>
        <v>39810</v>
      </c>
      <c r="M21" s="28" t="str">
        <f t="shared" si="3"/>
        <v/>
      </c>
      <c r="O21" s="2">
        <f>IFERROR(INT((P21-Date_Start)/7)+1,"")</f>
        <v>18</v>
      </c>
      <c r="P21" s="39">
        <v>39814</v>
      </c>
      <c r="Q21" s="29" t="s">
        <v>39</v>
      </c>
      <c r="R21" s="19" t="str">
        <f>Q21 &amp; " (" &amp; TEXT(P21,"gg")&amp;")"</f>
        <v>Yılbaşı (01)</v>
      </c>
      <c r="S21" s="34">
        <f>IF(P21="Yeni Tarih","",P21)</f>
        <v>39814</v>
      </c>
    </row>
    <row r="22" spans="1:19" ht="18" customHeight="1">
      <c r="A22" s="24">
        <f t="shared" si="1"/>
        <v>18</v>
      </c>
      <c r="C22" s="41" t="str">
        <f t="shared" si="6"/>
        <v>OCAK</v>
      </c>
      <c r="D22" s="3"/>
      <c r="E22" s="43">
        <f t="shared" si="5"/>
        <v>39811</v>
      </c>
      <c r="F22" s="43">
        <f t="shared" si="2"/>
        <v>39812</v>
      </c>
      <c r="G22" s="43">
        <f t="shared" si="2"/>
        <v>39813</v>
      </c>
      <c r="H22" s="43">
        <f t="shared" si="2"/>
        <v>39814</v>
      </c>
      <c r="I22" s="43">
        <f t="shared" si="2"/>
        <v>39815</v>
      </c>
      <c r="J22" s="43">
        <f t="shared" si="2"/>
        <v>39816</v>
      </c>
      <c r="K22" s="43">
        <f t="shared" si="2"/>
        <v>39817</v>
      </c>
      <c r="M22" s="28" t="str">
        <f t="shared" si="3"/>
        <v>Yılbaşı (01)</v>
      </c>
      <c r="O22" s="2">
        <f>IFERROR(INT((P22-Date_Start)/7)+1,"")</f>
        <v>34</v>
      </c>
      <c r="P22" s="39">
        <v>39926</v>
      </c>
      <c r="Q22" s="30" t="s">
        <v>30</v>
      </c>
      <c r="R22" s="19" t="str">
        <f>Q22 &amp; " (" &amp; TEXT(P22,"gg")&amp;")"</f>
        <v>Ulusal Egemenlik ve Çocuk Bayramı (23)</v>
      </c>
      <c r="S22" s="34">
        <f>IF(P22="Yeni Tarih","",P22)</f>
        <v>39926</v>
      </c>
    </row>
    <row r="23" spans="1:19" ht="18" customHeight="1">
      <c r="A23" s="24">
        <f t="shared" si="1"/>
        <v>19</v>
      </c>
      <c r="C23" s="42" t="str">
        <f t="shared" si="6"/>
        <v>Yılbaşı (01)</v>
      </c>
      <c r="D23" s="3"/>
      <c r="E23" s="43">
        <f t="shared" si="5"/>
        <v>39818</v>
      </c>
      <c r="F23" s="43">
        <f t="shared" si="2"/>
        <v>39819</v>
      </c>
      <c r="G23" s="43">
        <f t="shared" si="2"/>
        <v>39820</v>
      </c>
      <c r="H23" s="43">
        <f t="shared" si="2"/>
        <v>39821</v>
      </c>
      <c r="I23" s="43">
        <f t="shared" si="2"/>
        <v>39822</v>
      </c>
      <c r="J23" s="43">
        <f t="shared" si="2"/>
        <v>39823</v>
      </c>
      <c r="K23" s="43">
        <f t="shared" si="2"/>
        <v>39824</v>
      </c>
      <c r="M23" s="28" t="str">
        <f t="shared" si="3"/>
        <v/>
      </c>
      <c r="O23" s="2">
        <f>IFERROR(INT((P23-Date_Start)/7)+1,"")</f>
        <v>38</v>
      </c>
      <c r="P23" s="39">
        <v>39952</v>
      </c>
      <c r="Q23" s="29" t="s">
        <v>31</v>
      </c>
      <c r="R23" s="19" t="str">
        <f>Q23 &amp; " (" &amp; TEXT(P23,"gg")&amp;")"</f>
        <v>Atatürk'ü Anma Gençlik ve Spor Bayramı (19)</v>
      </c>
      <c r="S23" s="34">
        <f>IF(P23="Yeni Tarih","",P23)</f>
        <v>39952</v>
      </c>
    </row>
    <row r="24" spans="1:19" ht="18" customHeight="1">
      <c r="A24" s="24">
        <f t="shared" si="1"/>
        <v>20</v>
      </c>
      <c r="C24" s="42" t="str">
        <f t="shared" si="6"/>
        <v/>
      </c>
      <c r="D24" s="3"/>
      <c r="E24" s="43">
        <f t="shared" si="5"/>
        <v>39825</v>
      </c>
      <c r="F24" s="43">
        <f t="shared" si="2"/>
        <v>39826</v>
      </c>
      <c r="G24" s="43">
        <f t="shared" si="2"/>
        <v>39827</v>
      </c>
      <c r="H24" s="43">
        <f t="shared" si="2"/>
        <v>39828</v>
      </c>
      <c r="I24" s="43">
        <f t="shared" si="2"/>
        <v>39829</v>
      </c>
      <c r="J24" s="43">
        <f t="shared" si="2"/>
        <v>39830</v>
      </c>
      <c r="K24" s="43">
        <f t="shared" si="2"/>
        <v>39831</v>
      </c>
      <c r="M24" s="28" t="str">
        <f t="shared" si="3"/>
        <v/>
      </c>
      <c r="O24" s="2">
        <f>IFERROR(INT((P24-Date_Start)/7)+1,"")</f>
        <v>52</v>
      </c>
      <c r="P24" s="39">
        <v>40055</v>
      </c>
      <c r="Q24" s="29" t="s">
        <v>32</v>
      </c>
      <c r="R24" s="19" t="str">
        <f>Q24 &amp; " (" &amp; TEXT(P24,"gg")&amp;")"</f>
        <v>Zafer Bayramı (30)</v>
      </c>
      <c r="S24" s="34">
        <f>IF(P24="Yeni Tarih","",P24)</f>
        <v>40055</v>
      </c>
    </row>
    <row r="25" spans="1:19" ht="18" customHeight="1">
      <c r="A25" s="24">
        <f t="shared" si="1"/>
        <v>21</v>
      </c>
      <c r="C25" s="42" t="str">
        <f t="shared" si="6"/>
        <v/>
      </c>
      <c r="D25" s="3"/>
      <c r="E25" s="43">
        <f t="shared" si="5"/>
        <v>39832</v>
      </c>
      <c r="F25" s="43">
        <f t="shared" si="2"/>
        <v>39833</v>
      </c>
      <c r="G25" s="43">
        <f t="shared" si="2"/>
        <v>39834</v>
      </c>
      <c r="H25" s="43">
        <f t="shared" si="2"/>
        <v>39835</v>
      </c>
      <c r="I25" s="43">
        <f t="shared" si="2"/>
        <v>39836</v>
      </c>
      <c r="J25" s="43">
        <f t="shared" si="2"/>
        <v>39837</v>
      </c>
      <c r="K25" s="43">
        <f t="shared" si="2"/>
        <v>39838</v>
      </c>
      <c r="M25" s="28" t="str">
        <f t="shared" si="3"/>
        <v/>
      </c>
      <c r="O25" s="2" t="str">
        <f>IFERROR(INT((P25-Date_Start)/7)+1,"")</f>
        <v/>
      </c>
      <c r="P25" s="39" t="s">
        <v>40</v>
      </c>
      <c r="Q25" s="29" t="s">
        <v>44</v>
      </c>
      <c r="R25" s="19" t="str">
        <f>Q25 &amp; " (" &amp; TEXT(P25,"gg")&amp;")"</f>
        <v>Yeni Tatil Ekle (Yeni Tarih)</v>
      </c>
      <c r="S25" s="34" t="str">
        <f>IF(P25="Yeni Tarih","",P25)</f>
        <v/>
      </c>
    </row>
    <row r="26" spans="1:19" ht="18" customHeight="1">
      <c r="A26" s="24">
        <f t="shared" si="1"/>
        <v>22</v>
      </c>
      <c r="C26" s="41" t="str">
        <f t="shared" si="6"/>
        <v>ŞUBAT</v>
      </c>
      <c r="D26" s="3"/>
      <c r="E26" s="43">
        <f t="shared" si="5"/>
        <v>39839</v>
      </c>
      <c r="F26" s="43">
        <f t="shared" si="2"/>
        <v>39840</v>
      </c>
      <c r="G26" s="43">
        <f t="shared" si="2"/>
        <v>39841</v>
      </c>
      <c r="H26" s="43">
        <f t="shared" si="2"/>
        <v>39842</v>
      </c>
      <c r="I26" s="43">
        <f t="shared" si="2"/>
        <v>39843</v>
      </c>
      <c r="J26" s="43">
        <f t="shared" si="2"/>
        <v>39844</v>
      </c>
      <c r="K26" s="43">
        <f t="shared" si="2"/>
        <v>39845</v>
      </c>
      <c r="M26" s="28" t="str">
        <f t="shared" si="3"/>
        <v/>
      </c>
      <c r="O26" s="2" t="str">
        <f>IFERROR(INT((P26-Date_Start)/7)+1,"")</f>
        <v/>
      </c>
      <c r="P26" s="39" t="s">
        <v>40</v>
      </c>
      <c r="Q26" s="29" t="s">
        <v>44</v>
      </c>
      <c r="R26" s="19" t="str">
        <f>Q26 &amp; " (" &amp; TEXT(P26,"gg")&amp;")"</f>
        <v>Yeni Tatil Ekle (Yeni Tarih)</v>
      </c>
      <c r="S26" s="34" t="str">
        <f>IF(P26="Yeni Tarih","",P26)</f>
        <v/>
      </c>
    </row>
    <row r="27" spans="1:19" ht="18" customHeight="1">
      <c r="A27" s="24">
        <f t="shared" si="1"/>
        <v>23</v>
      </c>
      <c r="C27" s="42" t="str">
        <f t="shared" si="6"/>
        <v/>
      </c>
      <c r="D27" s="3"/>
      <c r="E27" s="43">
        <f t="shared" si="5"/>
        <v>39846</v>
      </c>
      <c r="F27" s="43">
        <f t="shared" si="2"/>
        <v>39847</v>
      </c>
      <c r="G27" s="43">
        <f t="shared" si="2"/>
        <v>39848</v>
      </c>
      <c r="H27" s="43">
        <f t="shared" si="2"/>
        <v>39849</v>
      </c>
      <c r="I27" s="43">
        <f t="shared" si="2"/>
        <v>39850</v>
      </c>
      <c r="J27" s="43">
        <f t="shared" si="2"/>
        <v>39851</v>
      </c>
      <c r="K27" s="43">
        <f t="shared" si="2"/>
        <v>39852</v>
      </c>
      <c r="M27" s="28" t="str">
        <f t="shared" si="3"/>
        <v/>
      </c>
      <c r="S27" s="34"/>
    </row>
    <row r="28" spans="1:19" ht="18" customHeight="1">
      <c r="A28" s="24">
        <f t="shared" si="1"/>
        <v>24</v>
      </c>
      <c r="C28" s="42" t="str">
        <f t="shared" si="6"/>
        <v/>
      </c>
      <c r="D28" s="3"/>
      <c r="E28" s="43">
        <f t="shared" si="5"/>
        <v>39853</v>
      </c>
      <c r="F28" s="43">
        <f t="shared" si="2"/>
        <v>39854</v>
      </c>
      <c r="G28" s="43">
        <f t="shared" si="2"/>
        <v>39855</v>
      </c>
      <c r="H28" s="43">
        <f t="shared" si="2"/>
        <v>39856</v>
      </c>
      <c r="I28" s="43">
        <f t="shared" si="2"/>
        <v>39857</v>
      </c>
      <c r="J28" s="43">
        <f t="shared" si="2"/>
        <v>39858</v>
      </c>
      <c r="K28" s="43">
        <f t="shared" si="2"/>
        <v>39859</v>
      </c>
      <c r="M28" s="28" t="str">
        <f t="shared" si="3"/>
        <v/>
      </c>
    </row>
    <row r="29" spans="1:19" ht="18" customHeight="1">
      <c r="A29" s="24">
        <f t="shared" si="1"/>
        <v>25</v>
      </c>
      <c r="C29" s="42" t="str">
        <f t="shared" si="6"/>
        <v/>
      </c>
      <c r="D29" s="3"/>
      <c r="E29" s="43">
        <f t="shared" si="5"/>
        <v>39860</v>
      </c>
      <c r="F29" s="43">
        <f t="shared" si="2"/>
        <v>39861</v>
      </c>
      <c r="G29" s="43">
        <f t="shared" si="2"/>
        <v>39862</v>
      </c>
      <c r="H29" s="43">
        <f t="shared" si="2"/>
        <v>39863</v>
      </c>
      <c r="I29" s="43">
        <f t="shared" si="2"/>
        <v>39864</v>
      </c>
      <c r="J29" s="43">
        <f t="shared" si="2"/>
        <v>39865</v>
      </c>
      <c r="K29" s="43">
        <f t="shared" si="2"/>
        <v>39866</v>
      </c>
      <c r="M29" s="28" t="str">
        <f t="shared" si="3"/>
        <v/>
      </c>
    </row>
    <row r="30" spans="1:19" ht="18" customHeight="1">
      <c r="A30" s="24">
        <f t="shared" si="1"/>
        <v>26</v>
      </c>
      <c r="C30" s="41" t="str">
        <f t="shared" si="6"/>
        <v>MART</v>
      </c>
      <c r="D30" s="3"/>
      <c r="E30" s="43">
        <f t="shared" si="5"/>
        <v>39867</v>
      </c>
      <c r="F30" s="43">
        <f t="shared" si="2"/>
        <v>39868</v>
      </c>
      <c r="G30" s="43">
        <f t="shared" si="2"/>
        <v>39869</v>
      </c>
      <c r="H30" s="43">
        <f t="shared" si="2"/>
        <v>39870</v>
      </c>
      <c r="I30" s="43">
        <f t="shared" si="2"/>
        <v>39871</v>
      </c>
      <c r="J30" s="43">
        <f t="shared" si="2"/>
        <v>39872</v>
      </c>
      <c r="K30" s="43">
        <f t="shared" si="2"/>
        <v>39873</v>
      </c>
      <c r="M30" s="28" t="str">
        <f t="shared" si="3"/>
        <v/>
      </c>
    </row>
    <row r="31" spans="1:19" ht="18" customHeight="1">
      <c r="A31" s="24">
        <f t="shared" si="1"/>
        <v>27</v>
      </c>
      <c r="C31" s="42" t="str">
        <f t="shared" si="6"/>
        <v/>
      </c>
      <c r="D31" s="3"/>
      <c r="E31" s="43">
        <f t="shared" si="5"/>
        <v>39874</v>
      </c>
      <c r="F31" s="43">
        <f t="shared" si="2"/>
        <v>39875</v>
      </c>
      <c r="G31" s="43">
        <f t="shared" si="2"/>
        <v>39876</v>
      </c>
      <c r="H31" s="43">
        <f t="shared" si="2"/>
        <v>39877</v>
      </c>
      <c r="I31" s="43">
        <f t="shared" si="2"/>
        <v>39878</v>
      </c>
      <c r="J31" s="43">
        <f t="shared" si="2"/>
        <v>39879</v>
      </c>
      <c r="K31" s="43">
        <f t="shared" si="2"/>
        <v>39880</v>
      </c>
      <c r="M31" s="28" t="str">
        <f t="shared" si="3"/>
        <v/>
      </c>
    </row>
    <row r="32" spans="1:19" ht="18" customHeight="1">
      <c r="A32" s="24">
        <f t="shared" si="1"/>
        <v>28</v>
      </c>
      <c r="C32" s="42" t="str">
        <f t="shared" si="6"/>
        <v/>
      </c>
      <c r="D32" s="3"/>
      <c r="E32" s="43">
        <f t="shared" si="5"/>
        <v>39881</v>
      </c>
      <c r="F32" s="43">
        <f t="shared" si="2"/>
        <v>39882</v>
      </c>
      <c r="G32" s="43">
        <f t="shared" si="2"/>
        <v>39883</v>
      </c>
      <c r="H32" s="43">
        <f t="shared" si="2"/>
        <v>39884</v>
      </c>
      <c r="I32" s="43">
        <f t="shared" si="2"/>
        <v>39885</v>
      </c>
      <c r="J32" s="43">
        <f t="shared" si="2"/>
        <v>39886</v>
      </c>
      <c r="K32" s="43">
        <f t="shared" si="2"/>
        <v>39887</v>
      </c>
      <c r="M32" s="28" t="str">
        <f t="shared" si="3"/>
        <v/>
      </c>
    </row>
    <row r="33" spans="1:13" ht="18" customHeight="1">
      <c r="A33" s="24">
        <f t="shared" si="1"/>
        <v>29</v>
      </c>
      <c r="C33" s="42" t="str">
        <f t="shared" si="6"/>
        <v/>
      </c>
      <c r="D33" s="3"/>
      <c r="E33" s="43">
        <f t="shared" si="5"/>
        <v>39888</v>
      </c>
      <c r="F33" s="43">
        <f t="shared" si="2"/>
        <v>39889</v>
      </c>
      <c r="G33" s="43">
        <f t="shared" si="2"/>
        <v>39890</v>
      </c>
      <c r="H33" s="43">
        <f t="shared" si="2"/>
        <v>39891</v>
      </c>
      <c r="I33" s="43">
        <f t="shared" si="2"/>
        <v>39892</v>
      </c>
      <c r="J33" s="43">
        <f t="shared" si="2"/>
        <v>39893</v>
      </c>
      <c r="K33" s="43">
        <f t="shared" si="2"/>
        <v>39894</v>
      </c>
      <c r="M33" s="28" t="str">
        <f t="shared" si="3"/>
        <v/>
      </c>
    </row>
    <row r="34" spans="1:13" ht="18" customHeight="1">
      <c r="A34" s="24">
        <f t="shared" si="1"/>
        <v>30</v>
      </c>
      <c r="C34" s="42" t="str">
        <f t="shared" si="6"/>
        <v/>
      </c>
      <c r="D34" s="3"/>
      <c r="E34" s="43">
        <f t="shared" si="5"/>
        <v>39895</v>
      </c>
      <c r="F34" s="43">
        <f t="shared" si="2"/>
        <v>39896</v>
      </c>
      <c r="G34" s="43">
        <f t="shared" si="2"/>
        <v>39897</v>
      </c>
      <c r="H34" s="43">
        <f t="shared" si="2"/>
        <v>39898</v>
      </c>
      <c r="I34" s="43">
        <f t="shared" si="2"/>
        <v>39899</v>
      </c>
      <c r="J34" s="43">
        <f t="shared" si="2"/>
        <v>39900</v>
      </c>
      <c r="K34" s="43">
        <f t="shared" si="2"/>
        <v>39901</v>
      </c>
      <c r="M34" s="28" t="str">
        <f t="shared" si="3"/>
        <v/>
      </c>
    </row>
    <row r="35" spans="1:13" ht="18" customHeight="1">
      <c r="A35" s="24">
        <f t="shared" si="1"/>
        <v>31</v>
      </c>
      <c r="C35" s="41" t="str">
        <f t="shared" si="6"/>
        <v>NISAN</v>
      </c>
      <c r="D35" s="3"/>
      <c r="E35" s="43">
        <f t="shared" si="5"/>
        <v>39902</v>
      </c>
      <c r="F35" s="43">
        <f t="shared" si="2"/>
        <v>39903</v>
      </c>
      <c r="G35" s="43">
        <f t="shared" si="2"/>
        <v>39904</v>
      </c>
      <c r="H35" s="43">
        <f t="shared" si="2"/>
        <v>39905</v>
      </c>
      <c r="I35" s="43">
        <f t="shared" si="2"/>
        <v>39906</v>
      </c>
      <c r="J35" s="43">
        <f t="shared" si="2"/>
        <v>39907</v>
      </c>
      <c r="K35" s="43">
        <f t="shared" si="2"/>
        <v>39908</v>
      </c>
      <c r="M35" s="28" t="str">
        <f t="shared" si="3"/>
        <v/>
      </c>
    </row>
    <row r="36" spans="1:13" ht="18" customHeight="1">
      <c r="A36" s="24">
        <f t="shared" si="1"/>
        <v>32</v>
      </c>
      <c r="C36" s="42" t="str">
        <f t="shared" si="6"/>
        <v/>
      </c>
      <c r="D36" s="3"/>
      <c r="E36" s="43">
        <f t="shared" si="5"/>
        <v>39909</v>
      </c>
      <c r="F36" s="43">
        <f t="shared" si="2"/>
        <v>39910</v>
      </c>
      <c r="G36" s="43">
        <f t="shared" si="2"/>
        <v>39911</v>
      </c>
      <c r="H36" s="43">
        <f t="shared" si="2"/>
        <v>39912</v>
      </c>
      <c r="I36" s="43">
        <f t="shared" si="2"/>
        <v>39913</v>
      </c>
      <c r="J36" s="43">
        <f t="shared" si="2"/>
        <v>39914</v>
      </c>
      <c r="K36" s="43">
        <f t="shared" si="2"/>
        <v>39915</v>
      </c>
      <c r="M36" s="28" t="str">
        <f t="shared" si="3"/>
        <v/>
      </c>
    </row>
    <row r="37" spans="1:13" ht="18" customHeight="1">
      <c r="A37" s="24">
        <f t="shared" ref="A37:A57" si="7">INT((E37-Date_Start)/7)+1</f>
        <v>33</v>
      </c>
      <c r="C37" s="42" t="str">
        <f t="shared" si="6"/>
        <v/>
      </c>
      <c r="D37" s="3"/>
      <c r="E37" s="43">
        <f t="shared" si="5"/>
        <v>39916</v>
      </c>
      <c r="F37" s="43">
        <f t="shared" si="2"/>
        <v>39917</v>
      </c>
      <c r="G37" s="43">
        <f t="shared" si="2"/>
        <v>39918</v>
      </c>
      <c r="H37" s="43">
        <f t="shared" si="2"/>
        <v>39919</v>
      </c>
      <c r="I37" s="43">
        <f t="shared" si="2"/>
        <v>39920</v>
      </c>
      <c r="J37" s="43">
        <f t="shared" si="2"/>
        <v>39921</v>
      </c>
      <c r="K37" s="43">
        <f t="shared" si="2"/>
        <v>39922</v>
      </c>
      <c r="M37" s="28" t="str">
        <f t="shared" ref="M37:M57" si="8">IFERROR(VLOOKUP(A37,Event_Table,4,FALSE),"")</f>
        <v/>
      </c>
    </row>
    <row r="38" spans="1:13" ht="18" customHeight="1">
      <c r="A38" s="24">
        <f t="shared" si="7"/>
        <v>34</v>
      </c>
      <c r="C38" s="42" t="str">
        <f t="shared" si="6"/>
        <v>Ulusal Egemenlik ve Çocuk Bayramı (23)</v>
      </c>
      <c r="D38" s="3"/>
      <c r="E38" s="43">
        <f t="shared" si="5"/>
        <v>39923</v>
      </c>
      <c r="F38" s="43">
        <f t="shared" si="2"/>
        <v>39924</v>
      </c>
      <c r="G38" s="43">
        <f t="shared" si="2"/>
        <v>39925</v>
      </c>
      <c r="H38" s="43">
        <f t="shared" si="2"/>
        <v>39926</v>
      </c>
      <c r="I38" s="43">
        <f t="shared" si="2"/>
        <v>39927</v>
      </c>
      <c r="J38" s="43">
        <f t="shared" si="2"/>
        <v>39928</v>
      </c>
      <c r="K38" s="43">
        <f t="shared" si="2"/>
        <v>39929</v>
      </c>
      <c r="M38" s="28" t="str">
        <f t="shared" si="8"/>
        <v>Ulusal Egemenlik ve Çocuk Bayramı (23)</v>
      </c>
    </row>
    <row r="39" spans="1:13" ht="18" customHeight="1">
      <c r="A39" s="24">
        <f t="shared" si="7"/>
        <v>35</v>
      </c>
      <c r="C39" s="41" t="str">
        <f t="shared" si="6"/>
        <v>MAYIS</v>
      </c>
      <c r="D39" s="3"/>
      <c r="E39" s="43">
        <f t="shared" si="5"/>
        <v>39930</v>
      </c>
      <c r="F39" s="43">
        <f t="shared" si="2"/>
        <v>39931</v>
      </c>
      <c r="G39" s="43">
        <f t="shared" si="2"/>
        <v>39932</v>
      </c>
      <c r="H39" s="43">
        <f t="shared" si="2"/>
        <v>39933</v>
      </c>
      <c r="I39" s="43">
        <f t="shared" si="2"/>
        <v>39934</v>
      </c>
      <c r="J39" s="43">
        <f t="shared" si="2"/>
        <v>39935</v>
      </c>
      <c r="K39" s="43">
        <f t="shared" si="2"/>
        <v>39936</v>
      </c>
      <c r="M39" s="28" t="str">
        <f t="shared" si="8"/>
        <v/>
      </c>
    </row>
    <row r="40" spans="1:13" ht="18" customHeight="1">
      <c r="A40" s="24">
        <f t="shared" si="7"/>
        <v>36</v>
      </c>
      <c r="C40" s="42" t="str">
        <f t="shared" si="6"/>
        <v/>
      </c>
      <c r="D40" s="3"/>
      <c r="E40" s="43">
        <f t="shared" si="5"/>
        <v>39937</v>
      </c>
      <c r="F40" s="43">
        <f t="shared" si="2"/>
        <v>39938</v>
      </c>
      <c r="G40" s="43">
        <f t="shared" si="2"/>
        <v>39939</v>
      </c>
      <c r="H40" s="43">
        <f t="shared" si="2"/>
        <v>39940</v>
      </c>
      <c r="I40" s="43">
        <f t="shared" si="2"/>
        <v>39941</v>
      </c>
      <c r="J40" s="43">
        <f t="shared" si="2"/>
        <v>39942</v>
      </c>
      <c r="K40" s="43">
        <f t="shared" si="2"/>
        <v>39943</v>
      </c>
      <c r="M40" s="28" t="str">
        <f t="shared" si="8"/>
        <v/>
      </c>
    </row>
    <row r="41" spans="1:13" ht="18" customHeight="1">
      <c r="A41" s="24">
        <f t="shared" si="7"/>
        <v>37</v>
      </c>
      <c r="C41" s="42" t="str">
        <f t="shared" si="6"/>
        <v/>
      </c>
      <c r="D41" s="3"/>
      <c r="E41" s="43">
        <f t="shared" si="5"/>
        <v>39944</v>
      </c>
      <c r="F41" s="43">
        <f t="shared" si="2"/>
        <v>39945</v>
      </c>
      <c r="G41" s="43">
        <f t="shared" si="2"/>
        <v>39946</v>
      </c>
      <c r="H41" s="43">
        <f t="shared" si="2"/>
        <v>39947</v>
      </c>
      <c r="I41" s="43">
        <f t="shared" si="2"/>
        <v>39948</v>
      </c>
      <c r="J41" s="43">
        <f t="shared" si="2"/>
        <v>39949</v>
      </c>
      <c r="K41" s="43">
        <f t="shared" si="2"/>
        <v>39950</v>
      </c>
      <c r="M41" s="28" t="str">
        <f t="shared" si="8"/>
        <v/>
      </c>
    </row>
    <row r="42" spans="1:13" ht="18" customHeight="1">
      <c r="A42" s="24">
        <f t="shared" si="7"/>
        <v>38</v>
      </c>
      <c r="C42" s="42" t="str">
        <f t="shared" si="6"/>
        <v>Atatürk'ü Anma Gençlik ve Spor Bayramı (19)</v>
      </c>
      <c r="D42" s="3"/>
      <c r="E42" s="43">
        <f t="shared" si="5"/>
        <v>39951</v>
      </c>
      <c r="F42" s="43">
        <f t="shared" si="2"/>
        <v>39952</v>
      </c>
      <c r="G42" s="43">
        <f t="shared" si="2"/>
        <v>39953</v>
      </c>
      <c r="H42" s="43">
        <f t="shared" si="2"/>
        <v>39954</v>
      </c>
      <c r="I42" s="43">
        <f t="shared" si="2"/>
        <v>39955</v>
      </c>
      <c r="J42" s="43">
        <f t="shared" si="2"/>
        <v>39956</v>
      </c>
      <c r="K42" s="43">
        <f t="shared" si="2"/>
        <v>39957</v>
      </c>
      <c r="M42" s="28" t="str">
        <f t="shared" si="8"/>
        <v>Atatürk'ü Anma Gençlik ve Spor Bayramı (19)</v>
      </c>
    </row>
    <row r="43" spans="1:13" ht="18" customHeight="1">
      <c r="A43" s="24">
        <f t="shared" si="7"/>
        <v>39</v>
      </c>
      <c r="C43" s="42" t="str">
        <f t="shared" si="6"/>
        <v/>
      </c>
      <c r="D43" s="3"/>
      <c r="E43" s="43">
        <f t="shared" si="5"/>
        <v>39958</v>
      </c>
      <c r="F43" s="43">
        <f t="shared" si="2"/>
        <v>39959</v>
      </c>
      <c r="G43" s="43">
        <f t="shared" si="2"/>
        <v>39960</v>
      </c>
      <c r="H43" s="43">
        <f t="shared" si="2"/>
        <v>39961</v>
      </c>
      <c r="I43" s="43">
        <f t="shared" si="2"/>
        <v>39962</v>
      </c>
      <c r="J43" s="43">
        <f t="shared" si="2"/>
        <v>39963</v>
      </c>
      <c r="K43" s="43">
        <f t="shared" si="2"/>
        <v>39964</v>
      </c>
      <c r="M43" s="28" t="str">
        <f t="shared" si="8"/>
        <v/>
      </c>
    </row>
    <row r="44" spans="1:13" ht="18" customHeight="1">
      <c r="A44" s="24">
        <f t="shared" si="7"/>
        <v>40</v>
      </c>
      <c r="C44" s="41" t="str">
        <f t="shared" si="6"/>
        <v>HAZIRAN</v>
      </c>
      <c r="D44" s="3"/>
      <c r="E44" s="43">
        <f t="shared" si="5"/>
        <v>39965</v>
      </c>
      <c r="F44" s="43">
        <f t="shared" si="2"/>
        <v>39966</v>
      </c>
      <c r="G44" s="43">
        <f t="shared" si="2"/>
        <v>39967</v>
      </c>
      <c r="H44" s="43">
        <f t="shared" si="2"/>
        <v>39968</v>
      </c>
      <c r="I44" s="43">
        <f t="shared" si="2"/>
        <v>39969</v>
      </c>
      <c r="J44" s="43">
        <f t="shared" si="2"/>
        <v>39970</v>
      </c>
      <c r="K44" s="43">
        <f t="shared" si="2"/>
        <v>39971</v>
      </c>
      <c r="M44" s="28" t="str">
        <f t="shared" si="8"/>
        <v/>
      </c>
    </row>
    <row r="45" spans="1:13" ht="18" customHeight="1">
      <c r="A45" s="24">
        <f t="shared" si="7"/>
        <v>41</v>
      </c>
      <c r="C45" s="42" t="str">
        <f t="shared" si="6"/>
        <v/>
      </c>
      <c r="D45" s="3"/>
      <c r="E45" s="43">
        <f t="shared" si="5"/>
        <v>39972</v>
      </c>
      <c r="F45" s="43">
        <f t="shared" si="2"/>
        <v>39973</v>
      </c>
      <c r="G45" s="43">
        <f t="shared" si="2"/>
        <v>39974</v>
      </c>
      <c r="H45" s="43">
        <f t="shared" si="2"/>
        <v>39975</v>
      </c>
      <c r="I45" s="43">
        <f t="shared" si="2"/>
        <v>39976</v>
      </c>
      <c r="J45" s="43">
        <f t="shared" si="2"/>
        <v>39977</v>
      </c>
      <c r="K45" s="43">
        <f t="shared" si="2"/>
        <v>39978</v>
      </c>
      <c r="M45" s="28" t="str">
        <f t="shared" si="8"/>
        <v/>
      </c>
    </row>
    <row r="46" spans="1:13" ht="18" customHeight="1">
      <c r="A46" s="24">
        <f t="shared" si="7"/>
        <v>42</v>
      </c>
      <c r="C46" s="42" t="str">
        <f t="shared" si="6"/>
        <v/>
      </c>
      <c r="D46" s="3"/>
      <c r="E46" s="43">
        <f t="shared" si="5"/>
        <v>39979</v>
      </c>
      <c r="F46" s="43">
        <f t="shared" si="2"/>
        <v>39980</v>
      </c>
      <c r="G46" s="43">
        <f t="shared" si="2"/>
        <v>39981</v>
      </c>
      <c r="H46" s="43">
        <f t="shared" si="2"/>
        <v>39982</v>
      </c>
      <c r="I46" s="43">
        <f t="shared" si="2"/>
        <v>39983</v>
      </c>
      <c r="J46" s="43">
        <f t="shared" si="2"/>
        <v>39984</v>
      </c>
      <c r="K46" s="43">
        <f t="shared" si="2"/>
        <v>39985</v>
      </c>
      <c r="M46" s="28" t="str">
        <f t="shared" si="8"/>
        <v/>
      </c>
    </row>
    <row r="47" spans="1:13" ht="18" customHeight="1">
      <c r="A47" s="24">
        <f t="shared" si="7"/>
        <v>43</v>
      </c>
      <c r="C47" s="42" t="str">
        <f t="shared" si="6"/>
        <v/>
      </c>
      <c r="D47" s="3"/>
      <c r="E47" s="43">
        <f t="shared" si="5"/>
        <v>39986</v>
      </c>
      <c r="F47" s="43">
        <f t="shared" si="2"/>
        <v>39987</v>
      </c>
      <c r="G47" s="43">
        <f t="shared" si="2"/>
        <v>39988</v>
      </c>
      <c r="H47" s="43">
        <f t="shared" si="2"/>
        <v>39989</v>
      </c>
      <c r="I47" s="43">
        <f>H47+1</f>
        <v>39990</v>
      </c>
      <c r="J47" s="43">
        <f>I47+1</f>
        <v>39991</v>
      </c>
      <c r="K47" s="43">
        <f>J47+1</f>
        <v>39992</v>
      </c>
      <c r="M47" s="28" t="str">
        <f t="shared" si="8"/>
        <v/>
      </c>
    </row>
    <row r="48" spans="1:13" ht="18" customHeight="1">
      <c r="A48" s="24">
        <f t="shared" si="7"/>
        <v>44</v>
      </c>
      <c r="C48" s="41" t="str">
        <f t="shared" si="6"/>
        <v>TEMMUZ</v>
      </c>
      <c r="D48" s="3"/>
      <c r="E48" s="43">
        <f t="shared" si="5"/>
        <v>39993</v>
      </c>
      <c r="F48" s="43">
        <f t="shared" ref="F48:K57" si="9">E48+1</f>
        <v>39994</v>
      </c>
      <c r="G48" s="43">
        <f t="shared" si="9"/>
        <v>39995</v>
      </c>
      <c r="H48" s="43">
        <f t="shared" si="9"/>
        <v>39996</v>
      </c>
      <c r="I48" s="43">
        <f t="shared" si="9"/>
        <v>39997</v>
      </c>
      <c r="J48" s="43">
        <f t="shared" si="9"/>
        <v>39998</v>
      </c>
      <c r="K48" s="43">
        <f t="shared" si="9"/>
        <v>39999</v>
      </c>
      <c r="M48" s="28" t="str">
        <f t="shared" si="8"/>
        <v/>
      </c>
    </row>
    <row r="49" spans="1:13" ht="18" customHeight="1">
      <c r="A49" s="24">
        <f t="shared" si="7"/>
        <v>45</v>
      </c>
      <c r="C49" s="42" t="str">
        <f t="shared" si="6"/>
        <v/>
      </c>
      <c r="D49" s="3"/>
      <c r="E49" s="43">
        <f t="shared" si="5"/>
        <v>40000</v>
      </c>
      <c r="F49" s="43">
        <f t="shared" si="9"/>
        <v>40001</v>
      </c>
      <c r="G49" s="43">
        <f t="shared" si="9"/>
        <v>40002</v>
      </c>
      <c r="H49" s="43">
        <f t="shared" si="9"/>
        <v>40003</v>
      </c>
      <c r="I49" s="43">
        <f t="shared" si="9"/>
        <v>40004</v>
      </c>
      <c r="J49" s="43">
        <f t="shared" si="9"/>
        <v>40005</v>
      </c>
      <c r="K49" s="43">
        <f t="shared" si="9"/>
        <v>40006</v>
      </c>
      <c r="M49" s="28" t="str">
        <f t="shared" si="8"/>
        <v/>
      </c>
    </row>
    <row r="50" spans="1:13" ht="18" customHeight="1">
      <c r="A50" s="24">
        <f t="shared" si="7"/>
        <v>46</v>
      </c>
      <c r="C50" s="42" t="str">
        <f t="shared" si="6"/>
        <v/>
      </c>
      <c r="D50" s="3"/>
      <c r="E50" s="43">
        <f t="shared" si="5"/>
        <v>40007</v>
      </c>
      <c r="F50" s="43">
        <f t="shared" si="9"/>
        <v>40008</v>
      </c>
      <c r="G50" s="43">
        <f t="shared" si="9"/>
        <v>40009</v>
      </c>
      <c r="H50" s="43">
        <f t="shared" si="9"/>
        <v>40010</v>
      </c>
      <c r="I50" s="43">
        <f t="shared" si="9"/>
        <v>40011</v>
      </c>
      <c r="J50" s="43">
        <f t="shared" si="9"/>
        <v>40012</v>
      </c>
      <c r="K50" s="43">
        <f t="shared" si="9"/>
        <v>40013</v>
      </c>
      <c r="M50" s="28" t="str">
        <f t="shared" si="8"/>
        <v/>
      </c>
    </row>
    <row r="51" spans="1:13" ht="18" customHeight="1">
      <c r="A51" s="24">
        <f t="shared" si="7"/>
        <v>47</v>
      </c>
      <c r="C51" s="42" t="str">
        <f t="shared" si="6"/>
        <v/>
      </c>
      <c r="D51" s="3"/>
      <c r="E51" s="43">
        <f t="shared" si="5"/>
        <v>40014</v>
      </c>
      <c r="F51" s="43">
        <f t="shared" si="9"/>
        <v>40015</v>
      </c>
      <c r="G51" s="43">
        <f t="shared" si="9"/>
        <v>40016</v>
      </c>
      <c r="H51" s="43">
        <f t="shared" si="9"/>
        <v>40017</v>
      </c>
      <c r="I51" s="43">
        <f t="shared" si="9"/>
        <v>40018</v>
      </c>
      <c r="J51" s="43">
        <f t="shared" si="9"/>
        <v>40019</v>
      </c>
      <c r="K51" s="43">
        <f t="shared" si="9"/>
        <v>40020</v>
      </c>
      <c r="M51" s="28" t="str">
        <f t="shared" si="8"/>
        <v/>
      </c>
    </row>
    <row r="52" spans="1:13" ht="18" customHeight="1">
      <c r="A52" s="24">
        <f t="shared" si="7"/>
        <v>48</v>
      </c>
      <c r="C52" s="41" t="str">
        <f t="shared" si="6"/>
        <v>AĞUSTOS</v>
      </c>
      <c r="D52" s="3"/>
      <c r="E52" s="43">
        <f t="shared" si="5"/>
        <v>40021</v>
      </c>
      <c r="F52" s="43">
        <f t="shared" si="9"/>
        <v>40022</v>
      </c>
      <c r="G52" s="43">
        <f t="shared" si="9"/>
        <v>40023</v>
      </c>
      <c r="H52" s="43">
        <f t="shared" si="9"/>
        <v>40024</v>
      </c>
      <c r="I52" s="43">
        <f t="shared" si="9"/>
        <v>40025</v>
      </c>
      <c r="J52" s="43">
        <f t="shared" si="9"/>
        <v>40026</v>
      </c>
      <c r="K52" s="43">
        <f t="shared" si="9"/>
        <v>40027</v>
      </c>
      <c r="M52" s="28" t="str">
        <f t="shared" si="8"/>
        <v/>
      </c>
    </row>
    <row r="53" spans="1:13" ht="18" customHeight="1">
      <c r="A53" s="24">
        <f t="shared" si="7"/>
        <v>49</v>
      </c>
      <c r="C53" s="42" t="str">
        <f t="shared" si="6"/>
        <v/>
      </c>
      <c r="D53" s="3"/>
      <c r="E53" s="43">
        <f t="shared" si="5"/>
        <v>40028</v>
      </c>
      <c r="F53" s="43">
        <f t="shared" si="9"/>
        <v>40029</v>
      </c>
      <c r="G53" s="43">
        <f t="shared" si="9"/>
        <v>40030</v>
      </c>
      <c r="H53" s="43">
        <f t="shared" si="9"/>
        <v>40031</v>
      </c>
      <c r="I53" s="43">
        <f t="shared" si="9"/>
        <v>40032</v>
      </c>
      <c r="J53" s="43">
        <f t="shared" si="9"/>
        <v>40033</v>
      </c>
      <c r="K53" s="43">
        <f t="shared" si="9"/>
        <v>40034</v>
      </c>
      <c r="M53" s="28" t="str">
        <f t="shared" si="8"/>
        <v/>
      </c>
    </row>
    <row r="54" spans="1:13" ht="18" customHeight="1">
      <c r="A54" s="24">
        <f t="shared" si="7"/>
        <v>50</v>
      </c>
      <c r="C54" s="42" t="str">
        <f t="shared" si="6"/>
        <v/>
      </c>
      <c r="D54" s="3"/>
      <c r="E54" s="43">
        <f t="shared" si="5"/>
        <v>40035</v>
      </c>
      <c r="F54" s="43">
        <f t="shared" si="9"/>
        <v>40036</v>
      </c>
      <c r="G54" s="43">
        <f t="shared" si="9"/>
        <v>40037</v>
      </c>
      <c r="H54" s="43">
        <f t="shared" si="9"/>
        <v>40038</v>
      </c>
      <c r="I54" s="43">
        <f t="shared" si="9"/>
        <v>40039</v>
      </c>
      <c r="J54" s="43">
        <f t="shared" si="9"/>
        <v>40040</v>
      </c>
      <c r="K54" s="43">
        <f t="shared" si="9"/>
        <v>40041</v>
      </c>
      <c r="M54" s="28" t="str">
        <f t="shared" si="8"/>
        <v/>
      </c>
    </row>
    <row r="55" spans="1:13" ht="18" customHeight="1">
      <c r="A55" s="24">
        <f t="shared" si="7"/>
        <v>51</v>
      </c>
      <c r="C55" s="42" t="str">
        <f t="shared" si="6"/>
        <v/>
      </c>
      <c r="D55" s="3"/>
      <c r="E55" s="43">
        <f t="shared" si="5"/>
        <v>40042</v>
      </c>
      <c r="F55" s="43">
        <f t="shared" si="9"/>
        <v>40043</v>
      </c>
      <c r="G55" s="43">
        <f t="shared" si="9"/>
        <v>40044</v>
      </c>
      <c r="H55" s="43">
        <f t="shared" si="9"/>
        <v>40045</v>
      </c>
      <c r="I55" s="43">
        <f t="shared" si="9"/>
        <v>40046</v>
      </c>
      <c r="J55" s="43">
        <f t="shared" si="9"/>
        <v>40047</v>
      </c>
      <c r="K55" s="43">
        <f t="shared" si="9"/>
        <v>40048</v>
      </c>
      <c r="M55" s="28" t="str">
        <f t="shared" si="8"/>
        <v/>
      </c>
    </row>
    <row r="56" spans="1:13" ht="18" customHeight="1">
      <c r="A56" s="24">
        <f t="shared" si="7"/>
        <v>52</v>
      </c>
      <c r="C56" s="42" t="str">
        <f t="shared" si="6"/>
        <v>Zafer Bayramı (30)</v>
      </c>
      <c r="D56" s="3"/>
      <c r="E56" s="43">
        <f t="shared" si="5"/>
        <v>40049</v>
      </c>
      <c r="F56" s="43">
        <f t="shared" si="9"/>
        <v>40050</v>
      </c>
      <c r="G56" s="43">
        <f t="shared" si="9"/>
        <v>40051</v>
      </c>
      <c r="H56" s="43">
        <f t="shared" si="9"/>
        <v>40052</v>
      </c>
      <c r="I56" s="43">
        <f t="shared" si="9"/>
        <v>40053</v>
      </c>
      <c r="J56" s="43">
        <f t="shared" si="9"/>
        <v>40054</v>
      </c>
      <c r="K56" s="43">
        <f t="shared" si="9"/>
        <v>40055</v>
      </c>
      <c r="M56" s="28" t="str">
        <f t="shared" si="8"/>
        <v>Zafer Bayramı (30)</v>
      </c>
    </row>
    <row r="57" spans="1:13" ht="18" customHeight="1">
      <c r="A57" s="24">
        <f t="shared" si="7"/>
        <v>53</v>
      </c>
      <c r="C57" s="41" t="str">
        <f t="shared" si="6"/>
        <v>EYLÜL</v>
      </c>
      <c r="D57" s="3"/>
      <c r="E57" s="43">
        <f t="shared" si="5"/>
        <v>40056</v>
      </c>
      <c r="F57" s="43">
        <f>E57+1</f>
        <v>40057</v>
      </c>
      <c r="G57" s="43">
        <f t="shared" si="9"/>
        <v>40058</v>
      </c>
      <c r="H57" s="43">
        <f t="shared" si="9"/>
        <v>40059</v>
      </c>
      <c r="I57" s="43">
        <f t="shared" si="9"/>
        <v>40060</v>
      </c>
      <c r="J57" s="43">
        <f t="shared" si="9"/>
        <v>40061</v>
      </c>
      <c r="K57" s="43">
        <f t="shared" si="9"/>
        <v>40062</v>
      </c>
      <c r="M57" s="28" t="str">
        <f t="shared" si="8"/>
        <v/>
      </c>
    </row>
    <row r="58" spans="1:13">
      <c r="C58" s="11"/>
      <c r="D58" s="14"/>
      <c r="E58" s="15"/>
      <c r="F58" s="15"/>
      <c r="G58" s="15"/>
      <c r="H58" s="15"/>
      <c r="I58" s="15"/>
      <c r="J58" s="15"/>
      <c r="K58" s="15"/>
      <c r="M58" s="9"/>
    </row>
    <row r="59" spans="1:13">
      <c r="C59" s="11"/>
    </row>
    <row r="60" spans="1:13">
      <c r="C60" s="11"/>
      <c r="D60" s="4"/>
    </row>
    <row r="61" spans="1:13">
      <c r="C61" s="11"/>
      <c r="D61" s="4"/>
    </row>
    <row r="62" spans="1:13">
      <c r="C62" s="11"/>
      <c r="D62" s="4"/>
    </row>
    <row r="63" spans="1:13">
      <c r="C63" s="11"/>
      <c r="D63" s="4"/>
    </row>
    <row r="64" spans="1:13">
      <c r="C64" s="11"/>
      <c r="D64" s="4"/>
    </row>
    <row r="65" spans="3:4">
      <c r="C65" s="11"/>
      <c r="D65" s="4"/>
    </row>
    <row r="66" spans="3:4">
      <c r="C66" s="11"/>
      <c r="D66" s="4"/>
    </row>
    <row r="67" spans="3:4">
      <c r="C67" s="11"/>
      <c r="D67" s="4"/>
    </row>
    <row r="68" spans="3:4">
      <c r="C68" s="11"/>
      <c r="D68" s="4"/>
    </row>
    <row r="69" spans="3:4">
      <c r="C69" s="11"/>
      <c r="D69" s="4"/>
    </row>
    <row r="70" spans="3:4">
      <c r="C70" s="11"/>
      <c r="D70" s="4"/>
    </row>
    <row r="71" spans="3:4">
      <c r="C71" s="11"/>
      <c r="D71" s="4"/>
    </row>
    <row r="72" spans="3:4">
      <c r="C72" s="11"/>
      <c r="D72" s="4"/>
    </row>
    <row r="73" spans="3:4">
      <c r="C73" s="11"/>
      <c r="D73" s="4"/>
    </row>
    <row r="74" spans="3:4">
      <c r="C74" s="11"/>
      <c r="D74" s="4"/>
    </row>
    <row r="75" spans="3:4">
      <c r="C75" s="11"/>
      <c r="D75" s="4"/>
    </row>
    <row r="76" spans="3:4">
      <c r="C76" s="11"/>
      <c r="D76" s="4"/>
    </row>
    <row r="77" spans="3:4">
      <c r="C77" s="11"/>
      <c r="D77" s="4"/>
    </row>
    <row r="78" spans="3:4">
      <c r="C78" s="11"/>
      <c r="D78" s="4"/>
    </row>
    <row r="79" spans="3:4">
      <c r="C79" s="11"/>
      <c r="D79" s="4"/>
    </row>
    <row r="80" spans="3:4">
      <c r="C80" s="11"/>
      <c r="D80" s="4"/>
    </row>
    <row r="81" spans="3:4">
      <c r="C81" s="11"/>
      <c r="D81" s="4"/>
    </row>
    <row r="82" spans="3:4">
      <c r="C82" s="11"/>
      <c r="D82" s="4"/>
    </row>
    <row r="83" spans="3:4">
      <c r="C83" s="11"/>
      <c r="D83" s="4"/>
    </row>
    <row r="84" spans="3:4">
      <c r="C84" s="11"/>
      <c r="D84" s="4"/>
    </row>
    <row r="85" spans="3:4">
      <c r="C85" s="11"/>
      <c r="D85" s="4"/>
    </row>
    <row r="86" spans="3:4">
      <c r="C86" s="11"/>
      <c r="D86" s="4"/>
    </row>
    <row r="87" spans="3:4">
      <c r="C87" s="11"/>
      <c r="D87" s="4"/>
    </row>
    <row r="88" spans="3:4">
      <c r="C88" s="11"/>
      <c r="D88" s="4"/>
    </row>
    <row r="89" spans="3:4">
      <c r="C89" s="11"/>
      <c r="D89" s="4"/>
    </row>
    <row r="90" spans="3:4">
      <c r="C90" s="11"/>
      <c r="D90" s="4"/>
    </row>
    <row r="91" spans="3:4">
      <c r="C91" s="11"/>
      <c r="D91" s="4"/>
    </row>
    <row r="92" spans="3:4">
      <c r="C92" s="11"/>
      <c r="D92" s="4"/>
    </row>
    <row r="93" spans="3:4">
      <c r="C93" s="11"/>
      <c r="D93" s="4"/>
    </row>
    <row r="94" spans="3:4">
      <c r="C94" s="11"/>
      <c r="D94" s="4"/>
    </row>
    <row r="95" spans="3:4">
      <c r="C95" s="11"/>
      <c r="D95" s="4"/>
    </row>
    <row r="96" spans="3:4">
      <c r="C96" s="11"/>
      <c r="D96" s="4"/>
    </row>
    <row r="97" spans="3:4">
      <c r="C97" s="11"/>
      <c r="D97" s="4"/>
    </row>
    <row r="98" spans="3:4">
      <c r="C98" s="11"/>
      <c r="D98" s="4"/>
    </row>
    <row r="99" spans="3:4">
      <c r="C99" s="11"/>
      <c r="D99" s="4"/>
    </row>
    <row r="100" spans="3:4">
      <c r="C100" s="11"/>
      <c r="D100" s="4"/>
    </row>
    <row r="101" spans="3:4">
      <c r="C101" s="11"/>
      <c r="D101" s="4"/>
    </row>
    <row r="102" spans="3:4">
      <c r="C102" s="11"/>
      <c r="D102" s="4"/>
    </row>
    <row r="103" spans="3:4">
      <c r="C103" s="11"/>
      <c r="D103" s="4"/>
    </row>
    <row r="104" spans="3:4">
      <c r="C104" s="11"/>
      <c r="D104" s="4"/>
    </row>
    <row r="105" spans="3:4">
      <c r="C105" s="11"/>
      <c r="D105" s="4"/>
    </row>
    <row r="106" spans="3:4">
      <c r="C106" s="11"/>
      <c r="D106" s="4"/>
    </row>
    <row r="107" spans="3:4">
      <c r="C107" s="11"/>
      <c r="D107" s="4"/>
    </row>
    <row r="108" spans="3:4">
      <c r="C108" s="11"/>
      <c r="D108" s="4"/>
    </row>
    <row r="109" spans="3:4">
      <c r="C109" s="11"/>
      <c r="D109" s="4"/>
    </row>
    <row r="110" spans="3:4">
      <c r="C110" s="11"/>
      <c r="D110" s="4"/>
    </row>
    <row r="111" spans="3:4">
      <c r="C111" s="11"/>
      <c r="D111" s="4"/>
    </row>
    <row r="112" spans="3:4">
      <c r="C112" s="11"/>
      <c r="D112" s="4"/>
    </row>
    <row r="113" spans="3:4">
      <c r="C113" s="11"/>
      <c r="D113" s="4"/>
    </row>
    <row r="114" spans="3:4">
      <c r="C114" s="11"/>
      <c r="D114" s="4"/>
    </row>
    <row r="115" spans="3:4">
      <c r="C115" s="11"/>
      <c r="D115" s="4"/>
    </row>
    <row r="116" spans="3:4">
      <c r="C116" s="11"/>
      <c r="D116" s="4"/>
    </row>
    <row r="117" spans="3:4">
      <c r="C117" s="11"/>
      <c r="D117" s="4"/>
    </row>
    <row r="118" spans="3:4">
      <c r="C118" s="11"/>
      <c r="D118" s="4"/>
    </row>
    <row r="119" spans="3:4">
      <c r="C119" s="11"/>
      <c r="D119" s="4"/>
    </row>
    <row r="120" spans="3:4">
      <c r="C120" s="11"/>
      <c r="D120" s="4"/>
    </row>
    <row r="121" spans="3:4">
      <c r="C121" s="11"/>
      <c r="D121" s="4"/>
    </row>
    <row r="122" spans="3:4">
      <c r="C122" s="11"/>
      <c r="D122" s="4"/>
    </row>
    <row r="123" spans="3:4">
      <c r="C123" s="11"/>
      <c r="D123" s="4"/>
    </row>
    <row r="124" spans="3:4">
      <c r="C124" s="11"/>
      <c r="D124" s="4"/>
    </row>
    <row r="125" spans="3:4">
      <c r="C125" s="11"/>
      <c r="D125" s="4"/>
    </row>
    <row r="126" spans="3:4">
      <c r="C126" s="11"/>
      <c r="D126" s="4"/>
    </row>
    <row r="127" spans="3:4">
      <c r="C127" s="11"/>
      <c r="D127" s="4"/>
    </row>
    <row r="128" spans="3:4">
      <c r="C128" s="11"/>
      <c r="D128" s="4"/>
    </row>
    <row r="129" spans="3:4">
      <c r="C129" s="11"/>
      <c r="D129" s="4"/>
    </row>
    <row r="130" spans="3:4">
      <c r="C130" s="11"/>
      <c r="D130" s="4"/>
    </row>
    <row r="131" spans="3:4">
      <c r="C131" s="11"/>
      <c r="D131" s="4"/>
    </row>
    <row r="132" spans="3:4">
      <c r="C132" s="11"/>
      <c r="D132" s="4"/>
    </row>
    <row r="133" spans="3:4">
      <c r="C133" s="11"/>
      <c r="D133" s="4"/>
    </row>
    <row r="134" spans="3:4">
      <c r="C134" s="11"/>
      <c r="D134" s="4"/>
    </row>
    <row r="135" spans="3:4">
      <c r="C135" s="11"/>
      <c r="D135" s="4"/>
    </row>
    <row r="136" spans="3:4">
      <c r="C136" s="11"/>
      <c r="D136" s="4"/>
    </row>
    <row r="137" spans="3:4">
      <c r="C137" s="11"/>
      <c r="D137" s="4"/>
    </row>
    <row r="138" spans="3:4">
      <c r="C138" s="11"/>
      <c r="D138" s="4"/>
    </row>
    <row r="139" spans="3:4">
      <c r="C139" s="11"/>
      <c r="D139" s="4"/>
    </row>
    <row r="140" spans="3:4">
      <c r="C140" s="11"/>
      <c r="D140" s="4"/>
    </row>
    <row r="141" spans="3:4">
      <c r="C141" s="11"/>
      <c r="D141" s="4"/>
    </row>
    <row r="142" spans="3:4">
      <c r="C142" s="11"/>
      <c r="D142" s="4"/>
    </row>
    <row r="143" spans="3:4">
      <c r="C143" s="11"/>
      <c r="D143" s="4"/>
    </row>
    <row r="144" spans="3:4">
      <c r="C144" s="11"/>
      <c r="D144" s="4"/>
    </row>
    <row r="145" spans="3:4">
      <c r="C145" s="11"/>
      <c r="D145" s="4"/>
    </row>
    <row r="146" spans="3:4">
      <c r="C146" s="11"/>
      <c r="D146" s="4"/>
    </row>
    <row r="147" spans="3:4">
      <c r="C147" s="11"/>
      <c r="D147" s="4"/>
    </row>
    <row r="148" spans="3:4">
      <c r="C148" s="11"/>
      <c r="D148" s="4"/>
    </row>
    <row r="149" spans="3:4">
      <c r="C149" s="11"/>
      <c r="D149" s="4"/>
    </row>
    <row r="150" spans="3:4">
      <c r="C150" s="11"/>
      <c r="D150" s="4"/>
    </row>
    <row r="151" spans="3:4">
      <c r="C151" s="11"/>
      <c r="D151" s="4"/>
    </row>
    <row r="152" spans="3:4">
      <c r="C152" s="11"/>
      <c r="D152" s="4"/>
    </row>
    <row r="153" spans="3:4">
      <c r="C153" s="11"/>
      <c r="D153" s="4"/>
    </row>
    <row r="154" spans="3:4">
      <c r="C154" s="11"/>
      <c r="D154" s="4"/>
    </row>
    <row r="155" spans="3:4">
      <c r="C155" s="11"/>
      <c r="D155" s="4"/>
    </row>
    <row r="156" spans="3:4">
      <c r="C156" s="11"/>
      <c r="D156" s="4"/>
    </row>
    <row r="157" spans="3:4">
      <c r="C157" s="11"/>
      <c r="D157" s="4"/>
    </row>
    <row r="158" spans="3:4">
      <c r="C158" s="11"/>
      <c r="D158" s="4"/>
    </row>
    <row r="159" spans="3:4">
      <c r="C159" s="11"/>
      <c r="D159" s="4"/>
    </row>
    <row r="160" spans="3:4">
      <c r="C160" s="11"/>
      <c r="D160" s="4"/>
    </row>
    <row r="161" spans="3:4">
      <c r="C161" s="11"/>
      <c r="D161" s="4"/>
    </row>
    <row r="162" spans="3:4">
      <c r="C162" s="11"/>
      <c r="D162" s="4"/>
    </row>
    <row r="163" spans="3:4">
      <c r="C163" s="11"/>
      <c r="D163" s="4"/>
    </row>
    <row r="164" spans="3:4">
      <c r="C164" s="11"/>
      <c r="D164" s="4"/>
    </row>
    <row r="165" spans="3:4">
      <c r="C165" s="11"/>
      <c r="D165" s="4"/>
    </row>
    <row r="166" spans="3:4">
      <c r="C166" s="11"/>
      <c r="D166" s="4"/>
    </row>
    <row r="167" spans="3:4">
      <c r="C167" s="11"/>
      <c r="D167" s="4"/>
    </row>
    <row r="168" spans="3:4">
      <c r="C168" s="11"/>
      <c r="D168" s="4"/>
    </row>
    <row r="169" spans="3:4">
      <c r="C169" s="11"/>
      <c r="D169" s="4"/>
    </row>
    <row r="170" spans="3:4">
      <c r="C170" s="11"/>
      <c r="D170" s="4"/>
    </row>
    <row r="171" spans="3:4">
      <c r="C171" s="11"/>
      <c r="D171" s="4"/>
    </row>
    <row r="172" spans="3:4">
      <c r="C172" s="11"/>
      <c r="D172" s="4"/>
    </row>
    <row r="173" spans="3:4">
      <c r="C173" s="11"/>
      <c r="D173" s="4"/>
    </row>
    <row r="174" spans="3:4">
      <c r="C174" s="11"/>
      <c r="D174" s="4"/>
    </row>
    <row r="175" spans="3:4">
      <c r="C175" s="11"/>
      <c r="D175" s="4"/>
    </row>
    <row r="176" spans="3:4">
      <c r="C176" s="11"/>
      <c r="D176" s="4"/>
    </row>
    <row r="177" spans="3:4">
      <c r="C177" s="11"/>
      <c r="D177" s="4"/>
    </row>
    <row r="178" spans="3:4">
      <c r="C178" s="11"/>
      <c r="D178" s="4"/>
    </row>
    <row r="179" spans="3:4">
      <c r="C179" s="11"/>
      <c r="D179" s="4"/>
    </row>
    <row r="180" spans="3:4">
      <c r="C180" s="11"/>
      <c r="D180" s="4"/>
    </row>
    <row r="181" spans="3:4">
      <c r="C181" s="11"/>
      <c r="D181" s="4"/>
    </row>
    <row r="182" spans="3:4">
      <c r="C182" s="11"/>
      <c r="D182" s="4"/>
    </row>
    <row r="183" spans="3:4">
      <c r="C183" s="11"/>
      <c r="D183" s="4"/>
    </row>
    <row r="184" spans="3:4">
      <c r="C184" s="11"/>
      <c r="D184" s="4"/>
    </row>
    <row r="185" spans="3:4">
      <c r="C185" s="11"/>
      <c r="D185" s="4"/>
    </row>
    <row r="186" spans="3:4">
      <c r="C186" s="11"/>
      <c r="D186" s="4"/>
    </row>
    <row r="187" spans="3:4">
      <c r="C187" s="11"/>
      <c r="D187" s="4"/>
    </row>
    <row r="188" spans="3:4">
      <c r="C188" s="11"/>
      <c r="D188" s="4"/>
    </row>
    <row r="189" spans="3:4">
      <c r="C189" s="11"/>
      <c r="D189" s="4"/>
    </row>
    <row r="190" spans="3:4">
      <c r="C190" s="11"/>
      <c r="D190" s="4"/>
    </row>
    <row r="191" spans="3:4">
      <c r="C191" s="11"/>
      <c r="D191" s="4"/>
    </row>
    <row r="192" spans="3:4">
      <c r="C192" s="11"/>
      <c r="D192" s="4"/>
    </row>
    <row r="193" spans="3:4">
      <c r="C193" s="11"/>
      <c r="D193" s="4"/>
    </row>
    <row r="194" spans="3:4">
      <c r="C194" s="11"/>
      <c r="D194" s="4"/>
    </row>
    <row r="195" spans="3:4">
      <c r="C195" s="11"/>
      <c r="D195" s="4"/>
    </row>
    <row r="196" spans="3:4">
      <c r="C196" s="11"/>
      <c r="D196" s="4"/>
    </row>
    <row r="197" spans="3:4">
      <c r="C197" s="11"/>
      <c r="D197" s="4"/>
    </row>
    <row r="198" spans="3:4">
      <c r="C198" s="11"/>
      <c r="D198" s="4"/>
    </row>
    <row r="199" spans="3:4">
      <c r="C199" s="11"/>
      <c r="D199" s="4"/>
    </row>
    <row r="200" spans="3:4">
      <c r="C200" s="11"/>
      <c r="D200" s="4"/>
    </row>
    <row r="201" spans="3:4">
      <c r="C201" s="11"/>
      <c r="D201" s="4"/>
    </row>
    <row r="202" spans="3:4">
      <c r="C202" s="11"/>
      <c r="D202" s="4"/>
    </row>
    <row r="203" spans="3:4">
      <c r="C203" s="11"/>
      <c r="D203" s="4"/>
    </row>
    <row r="204" spans="3:4">
      <c r="C204" s="11"/>
      <c r="D204" s="4"/>
    </row>
    <row r="205" spans="3:4">
      <c r="C205" s="11"/>
      <c r="D205" s="4"/>
    </row>
    <row r="206" spans="3:4">
      <c r="C206" s="11"/>
      <c r="D206" s="4"/>
    </row>
    <row r="207" spans="3:4">
      <c r="C207" s="11"/>
      <c r="D207" s="4"/>
    </row>
    <row r="208" spans="3:4">
      <c r="C208" s="11"/>
      <c r="D208" s="4"/>
    </row>
    <row r="209" spans="3:4">
      <c r="C209" s="11"/>
      <c r="D209" s="4"/>
    </row>
    <row r="210" spans="3:4">
      <c r="C210" s="11"/>
      <c r="D210" s="4"/>
    </row>
    <row r="211" spans="3:4">
      <c r="C211" s="11"/>
      <c r="D211" s="4"/>
    </row>
    <row r="212" spans="3:4">
      <c r="C212" s="11"/>
      <c r="D212" s="4"/>
    </row>
    <row r="213" spans="3:4">
      <c r="C213" s="11"/>
      <c r="D213" s="4"/>
    </row>
    <row r="214" spans="3:4">
      <c r="C214" s="11"/>
      <c r="D214" s="4"/>
    </row>
    <row r="215" spans="3:4">
      <c r="C215" s="11"/>
      <c r="D215" s="4"/>
    </row>
    <row r="216" spans="3:4">
      <c r="C216" s="11"/>
      <c r="D216" s="4"/>
    </row>
    <row r="217" spans="3:4">
      <c r="C217" s="11"/>
      <c r="D217" s="4"/>
    </row>
    <row r="218" spans="3:4">
      <c r="C218" s="11"/>
      <c r="D218" s="4"/>
    </row>
    <row r="219" spans="3:4">
      <c r="C219" s="11"/>
      <c r="D219" s="4"/>
    </row>
    <row r="220" spans="3:4">
      <c r="C220" s="11"/>
      <c r="D220" s="4"/>
    </row>
    <row r="221" spans="3:4">
      <c r="C221" s="11"/>
      <c r="D221" s="4"/>
    </row>
    <row r="222" spans="3:4">
      <c r="C222" s="11"/>
      <c r="D222" s="4"/>
    </row>
    <row r="223" spans="3:4">
      <c r="C223" s="11"/>
      <c r="D223" s="4"/>
    </row>
    <row r="224" spans="3:4">
      <c r="C224" s="11"/>
      <c r="D224" s="4"/>
    </row>
    <row r="225" spans="3:4">
      <c r="C225" s="11"/>
      <c r="D225" s="4"/>
    </row>
    <row r="226" spans="3:4">
      <c r="C226" s="11"/>
      <c r="D226" s="4"/>
    </row>
    <row r="227" spans="3:4">
      <c r="C227" s="11"/>
      <c r="D227" s="4"/>
    </row>
    <row r="228" spans="3:4">
      <c r="C228" s="11"/>
      <c r="D228" s="4"/>
    </row>
    <row r="229" spans="3:4">
      <c r="C229" s="11"/>
      <c r="D229" s="4"/>
    </row>
    <row r="230" spans="3:4">
      <c r="C230" s="11"/>
      <c r="D230" s="4"/>
    </row>
    <row r="231" spans="3:4">
      <c r="C231" s="11"/>
      <c r="D231" s="4"/>
    </row>
    <row r="232" spans="3:4">
      <c r="C232" s="11"/>
      <c r="D232" s="4"/>
    </row>
    <row r="233" spans="3:4">
      <c r="C233" s="11"/>
      <c r="D233" s="4"/>
    </row>
    <row r="234" spans="3:4">
      <c r="C234" s="11"/>
      <c r="D234" s="4"/>
    </row>
    <row r="235" spans="3:4">
      <c r="C235" s="11"/>
      <c r="D235" s="4"/>
    </row>
    <row r="236" spans="3:4">
      <c r="C236" s="11"/>
      <c r="D236" s="4"/>
    </row>
    <row r="237" spans="3:4">
      <c r="C237" s="11"/>
      <c r="D237" s="4"/>
    </row>
    <row r="238" spans="3:4">
      <c r="C238" s="11"/>
      <c r="D238" s="4"/>
    </row>
    <row r="239" spans="3:4">
      <c r="C239" s="11"/>
      <c r="D239" s="4"/>
    </row>
    <row r="240" spans="3:4">
      <c r="C240" s="11"/>
      <c r="D240" s="4"/>
    </row>
    <row r="241" spans="3:4">
      <c r="C241" s="11"/>
      <c r="D241" s="4"/>
    </row>
    <row r="242" spans="3:4">
      <c r="C242" s="11"/>
      <c r="D242" s="4"/>
    </row>
    <row r="243" spans="3:4">
      <c r="C243" s="11"/>
      <c r="D243" s="4"/>
    </row>
    <row r="244" spans="3:4">
      <c r="C244" s="11"/>
      <c r="D244" s="4"/>
    </row>
    <row r="245" spans="3:4">
      <c r="C245" s="11"/>
      <c r="D245" s="4"/>
    </row>
    <row r="246" spans="3:4">
      <c r="C246" s="11"/>
      <c r="D246" s="4"/>
    </row>
    <row r="247" spans="3:4">
      <c r="C247" s="11"/>
      <c r="D247" s="4"/>
    </row>
    <row r="248" spans="3:4">
      <c r="C248" s="11"/>
      <c r="D248" s="4"/>
    </row>
    <row r="249" spans="3:4">
      <c r="C249" s="11"/>
      <c r="D249" s="4"/>
    </row>
    <row r="250" spans="3:4">
      <c r="C250" s="11"/>
      <c r="D250" s="4"/>
    </row>
    <row r="251" spans="3:4">
      <c r="C251" s="11"/>
      <c r="D251" s="4"/>
    </row>
    <row r="252" spans="3:4">
      <c r="C252" s="11"/>
      <c r="D252" s="4"/>
    </row>
    <row r="253" spans="3:4">
      <c r="C253" s="11"/>
      <c r="D253" s="4"/>
    </row>
    <row r="254" spans="3:4">
      <c r="C254" s="11"/>
      <c r="D254" s="4"/>
    </row>
    <row r="255" spans="3:4">
      <c r="C255" s="11"/>
      <c r="D255" s="4"/>
    </row>
    <row r="256" spans="3:4">
      <c r="C256" s="11"/>
      <c r="D256" s="4"/>
    </row>
    <row r="257" spans="3:4">
      <c r="C257" s="11"/>
      <c r="D257" s="4"/>
    </row>
    <row r="258" spans="3:4">
      <c r="C258" s="11"/>
      <c r="D258" s="4"/>
    </row>
    <row r="259" spans="3:4">
      <c r="C259" s="11"/>
      <c r="D259" s="4"/>
    </row>
    <row r="260" spans="3:4">
      <c r="C260" s="11"/>
      <c r="D260" s="4"/>
    </row>
    <row r="261" spans="3:4">
      <c r="C261" s="11"/>
      <c r="D261" s="4"/>
    </row>
    <row r="262" spans="3:4">
      <c r="C262" s="11"/>
      <c r="D262" s="4"/>
    </row>
    <row r="263" spans="3:4">
      <c r="C263" s="11"/>
      <c r="D263" s="4"/>
    </row>
    <row r="264" spans="3:4">
      <c r="C264" s="11"/>
      <c r="D264" s="4"/>
    </row>
    <row r="265" spans="3:4">
      <c r="C265" s="11"/>
      <c r="D265" s="4"/>
    </row>
    <row r="266" spans="3:4">
      <c r="C266" s="11"/>
      <c r="D266" s="4"/>
    </row>
    <row r="267" spans="3:4">
      <c r="C267" s="11"/>
      <c r="D267" s="4"/>
    </row>
    <row r="268" spans="3:4">
      <c r="C268" s="11"/>
      <c r="D268" s="4"/>
    </row>
    <row r="269" spans="3:4">
      <c r="C269" s="11"/>
      <c r="D269" s="4"/>
    </row>
    <row r="270" spans="3:4">
      <c r="C270" s="11"/>
      <c r="D270" s="4"/>
    </row>
    <row r="271" spans="3:4">
      <c r="C271" s="11"/>
      <c r="D271" s="4"/>
    </row>
    <row r="272" spans="3:4">
      <c r="C272" s="11"/>
      <c r="D272" s="4"/>
    </row>
    <row r="273" spans="3:4">
      <c r="C273" s="11"/>
      <c r="D273" s="4"/>
    </row>
    <row r="274" spans="3:4">
      <c r="C274" s="11"/>
      <c r="D274" s="4"/>
    </row>
    <row r="275" spans="3:4">
      <c r="C275" s="11"/>
      <c r="D275" s="4"/>
    </row>
    <row r="276" spans="3:4">
      <c r="C276" s="11"/>
      <c r="D276" s="4"/>
    </row>
    <row r="277" spans="3:4">
      <c r="C277" s="11"/>
      <c r="D277" s="4"/>
    </row>
    <row r="278" spans="3:4">
      <c r="C278" s="11"/>
      <c r="D278" s="4"/>
    </row>
    <row r="279" spans="3:4">
      <c r="C279" s="11"/>
      <c r="D279" s="4"/>
    </row>
    <row r="280" spans="3:4">
      <c r="C280" s="11"/>
      <c r="D280" s="4"/>
    </row>
    <row r="281" spans="3:4">
      <c r="C281" s="11"/>
      <c r="D281" s="4"/>
    </row>
    <row r="282" spans="3:4">
      <c r="C282" s="11"/>
      <c r="D282" s="4"/>
    </row>
    <row r="283" spans="3:4">
      <c r="C283" s="11"/>
      <c r="D283" s="4"/>
    </row>
    <row r="284" spans="3:4">
      <c r="C284" s="11"/>
      <c r="D284" s="4"/>
    </row>
    <row r="285" spans="3:4">
      <c r="C285" s="11"/>
      <c r="D285" s="4"/>
    </row>
    <row r="286" spans="3:4">
      <c r="C286" s="11"/>
      <c r="D286" s="4"/>
    </row>
    <row r="287" spans="3:4">
      <c r="C287" s="11"/>
      <c r="D287" s="4"/>
    </row>
    <row r="288" spans="3:4">
      <c r="C288" s="11"/>
      <c r="D288" s="4"/>
    </row>
    <row r="289" spans="3:4">
      <c r="C289" s="11"/>
      <c r="D289" s="4"/>
    </row>
    <row r="290" spans="3:4">
      <c r="C290" s="11"/>
      <c r="D290" s="4"/>
    </row>
    <row r="291" spans="3:4">
      <c r="C291" s="11"/>
      <c r="D291" s="4"/>
    </row>
    <row r="292" spans="3:4">
      <c r="C292" s="11"/>
      <c r="D292" s="4"/>
    </row>
    <row r="293" spans="3:4">
      <c r="C293" s="11"/>
      <c r="D293" s="4"/>
    </row>
    <row r="294" spans="3:4">
      <c r="C294" s="11"/>
      <c r="D294" s="4"/>
    </row>
    <row r="295" spans="3:4">
      <c r="C295" s="11"/>
      <c r="D295" s="4"/>
    </row>
    <row r="296" spans="3:4">
      <c r="C296" s="11"/>
      <c r="D296" s="4"/>
    </row>
    <row r="297" spans="3:4">
      <c r="C297" s="11"/>
      <c r="D297" s="4"/>
    </row>
  </sheetData>
  <sheetProtection sheet="1" objects="1" scenarios="1"/>
  <autoFilter ref="O10:S26">
    <sortState ref="O11:S26">
      <sortCondition ref="P11"/>
    </sortState>
  </autoFilter>
  <sortState ref="P11:Q24">
    <sortCondition ref="P11"/>
  </sortState>
  <mergeCells count="1">
    <mergeCell ref="A1:K1"/>
  </mergeCells>
  <phoneticPr fontId="3" type="noConversion"/>
  <conditionalFormatting sqref="C5:C57">
    <cfRule type="containsText" dxfId="14" priority="5" stopIfTrue="1" operator="containsText" text="AĞUSTOS">
      <formula>NOT(ISERROR(SEARCH("AĞUSTOS",C5)))</formula>
    </cfRule>
    <cfRule type="containsText" dxfId="13" priority="6" stopIfTrue="1" operator="containsText" text="TEMMUZ">
      <formula>NOT(ISERROR(SEARCH("TEMMUZ",C5)))</formula>
    </cfRule>
    <cfRule type="containsText" dxfId="12" priority="7" stopIfTrue="1" operator="containsText" text="HAZIRAN">
      <formula>NOT(ISERROR(SEARCH("HAZIRAN",C5)))</formula>
    </cfRule>
    <cfRule type="containsText" dxfId="11" priority="8" stopIfTrue="1" operator="containsText" text="MAYIS">
      <formula>NOT(ISERROR(SEARCH("MAYIS",C5)))</formula>
    </cfRule>
    <cfRule type="containsText" dxfId="10" priority="9" stopIfTrue="1" operator="containsText" text="NISAN">
      <formula>NOT(ISERROR(SEARCH("NISAN",C5)))</formula>
    </cfRule>
    <cfRule type="containsText" dxfId="9" priority="11" stopIfTrue="1" operator="containsText" text="ŞUBAT">
      <formula>NOT(ISERROR(SEARCH("ŞUBAT",C5)))</formula>
    </cfRule>
    <cfRule type="containsText" dxfId="8" priority="12" stopIfTrue="1" operator="containsText" text="OCAK">
      <formula>NOT(ISERROR(SEARCH("OCAK",C5)))</formula>
    </cfRule>
    <cfRule type="containsText" dxfId="7" priority="13" stopIfTrue="1" operator="containsText" text="ARALIK">
      <formula>NOT(ISERROR(SEARCH("ARALIK",C5)))</formula>
    </cfRule>
    <cfRule type="containsText" dxfId="6" priority="14" stopIfTrue="1" operator="containsText" text="KASIM">
      <formula>NOT(ISERROR(SEARCH("KASIM",C5)))</formula>
    </cfRule>
    <cfRule type="containsText" dxfId="5" priority="15" stopIfTrue="1" operator="containsText" text="EKIM">
      <formula>NOT(ISERROR(SEARCH("EKIM",C5)))</formula>
    </cfRule>
    <cfRule type="containsText" dxfId="4" priority="2" operator="containsText" text="EYLÜL">
      <formula>NOT(ISERROR(SEARCH("EYLÜL",C5)))</formula>
    </cfRule>
    <cfRule type="cellIs" dxfId="3" priority="1" operator="equal">
      <formula>"MART"</formula>
    </cfRule>
  </conditionalFormatting>
  <conditionalFormatting sqref="E5:K57">
    <cfRule type="expression" dxfId="2" priority="3">
      <formula>IF(ISNA(VLOOKUP(E5,HolidayTable,2,FALSE)),FALSE,TRUE)</formula>
    </cfRule>
    <cfRule type="expression" dxfId="1" priority="17">
      <formula>OR(WEEKDAY(E5)=1,WEEKDAY(E5)=7 )</formula>
    </cfRule>
  </conditionalFormatting>
  <conditionalFormatting sqref="E3:K3">
    <cfRule type="expression" dxfId="0" priority="16">
      <formula>OR(WEEKDAY(E5)=1,WEEKDAY(E5)=7 )</formula>
    </cfRule>
  </conditionalFormatting>
  <pageMargins left="0.5" right="0.5" top="0.25" bottom="0.25" header="0.5" footer="0"/>
  <pageSetup scale="72" orientation="portrait" horizontalDpi="360" verticalDpi="360" r:id="rId1"/>
  <headerFooter alignWithMargins="0"/>
  <ignoredErrors>
    <ignoredError sqref="M5" unlockedFormula="1"/>
    <ignoredError sqref="C12 C14" formula="1"/>
  </ignoredErrors>
  <drawing r:id="rId2"/>
  <legacyDrawing r:id="rId3"/>
</worksheet>
</file>

<file path=customUI/customUI.xml><?xml version="1.0" encoding="utf-8"?>
<customUI xmlns="http://schemas.microsoft.com/office/2006/01/customui">
  <!-- Set startFromScratch to true to hide the ribbon-->
  <ribbon startFromScratch="true">
    <tabs>
      <tab id="customTab" label="HEDB" insertAfterMso="TabHome">
        <group idMso="GroupClipboard"/>
        <group idMso="GroupFont"/>
        <group idMso="GroupAlignmentExcel"/>
        <group idMso="GroupPrintPreviewPrint"/>
        <group id="customGroup" label="Hizmetiçi">
          <button idMso="FilePrintPreview" size="large"/>
          <button idMso="FilePrintQuick" size="large"/>
          <button id="ht" size="large" screentip="Düzenleyen." supertip="hartekin@hotmail.com" imageMso="H" label="H.T."/>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12</vt:i4>
      </vt:variant>
    </vt:vector>
  </HeadingPairs>
  <TitlesOfParts>
    <vt:vector size="14" baseType="lpstr">
      <vt:lpstr>Instructions</vt:lpstr>
      <vt:lpstr>Takvim</vt:lpstr>
      <vt:lpstr>Calendar_Days</vt:lpstr>
      <vt:lpstr>Date_Start</vt:lpstr>
      <vt:lpstr>Event_Table</vt:lpstr>
      <vt:lpstr>Gün_Başlık</vt:lpstr>
      <vt:lpstr>Günler</vt:lpstr>
      <vt:lpstr>Headers_Day</vt:lpstr>
      <vt:lpstr>HolidayTable</vt:lpstr>
      <vt:lpstr>Olaylar</vt:lpstr>
      <vt:lpstr>Takvim_başı</vt:lpstr>
      <vt:lpstr>Tatiller</vt:lpstr>
      <vt:lpstr>Takvim!Yazdırma_Alanı</vt:lpstr>
      <vt:lpstr>Takvim!Yazdırma_Başlıkları</vt:lpstr>
    </vt:vector>
  </TitlesOfParts>
  <Company>Interactive Factory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Harun</dc:creator>
  <cp:lastModifiedBy>Harun</cp:lastModifiedBy>
  <cp:lastPrinted>2008-10-08T12:19:43Z</cp:lastPrinted>
  <dcterms:created xsi:type="dcterms:W3CDTF">2002-02-26T15:58:14Z</dcterms:created>
  <dcterms:modified xsi:type="dcterms:W3CDTF">2008-10-08T12:56:58Z</dcterms:modified>
</cp:coreProperties>
</file>